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updateLinks="always" defaultThemeVersion="124226"/>
  <bookViews>
    <workbookView xWindow="5505" yWindow="285" windowWidth="10320" windowHeight="6165"/>
  </bookViews>
  <sheets>
    <sheet name="表3-15" sheetId="1" r:id="rId1"/>
    <sheet name="配变" sheetId="2" r:id="rId2"/>
  </sheets>
  <externalReferences>
    <externalReference r:id="rId3"/>
  </externalReferences>
  <calcPr calcId="144525"/>
</workbook>
</file>

<file path=xl/calcChain.xml><?xml version="1.0" encoding="utf-8"?>
<calcChain xmlns="http://schemas.openxmlformats.org/spreadsheetml/2006/main">
  <c r="A3" i="2" l="1"/>
  <c r="B3" i="2"/>
  <c r="C3" i="2"/>
  <c r="D3" i="2"/>
  <c r="E3" i="2"/>
  <c r="F3" i="2"/>
  <c r="G3" i="2"/>
  <c r="H3" i="2"/>
  <c r="I3" i="2"/>
  <c r="J3" i="2"/>
  <c r="A4" i="2"/>
  <c r="B4" i="2"/>
  <c r="C4" i="2"/>
  <c r="D4" i="2"/>
  <c r="E4" i="2"/>
  <c r="F4" i="2"/>
  <c r="G4" i="2"/>
  <c r="H4" i="2"/>
  <c r="I4" i="2"/>
  <c r="J4" i="2"/>
  <c r="A5" i="2"/>
  <c r="B5" i="2"/>
  <c r="C5" i="2"/>
  <c r="D5" i="2"/>
  <c r="E5" i="2"/>
  <c r="F5" i="2"/>
  <c r="G5" i="2"/>
  <c r="H5" i="2"/>
  <c r="I5" i="2"/>
  <c r="J5" i="2"/>
  <c r="A6" i="2"/>
  <c r="B6" i="2"/>
  <c r="C6" i="2"/>
  <c r="D6" i="2"/>
  <c r="E6" i="2"/>
  <c r="F6" i="2"/>
  <c r="G6" i="2"/>
  <c r="H6" i="2"/>
  <c r="I6" i="2"/>
  <c r="J6" i="2"/>
  <c r="A7" i="2"/>
  <c r="B7" i="2"/>
  <c r="C7" i="2"/>
  <c r="D7" i="2"/>
  <c r="E7" i="2"/>
  <c r="F7" i="2"/>
  <c r="G7" i="2"/>
  <c r="H7" i="2"/>
  <c r="I7" i="2"/>
  <c r="J7" i="2"/>
  <c r="A8" i="2"/>
  <c r="B8" i="2"/>
  <c r="C8" i="2"/>
  <c r="D8" i="2"/>
  <c r="E8" i="2"/>
  <c r="F8" i="2"/>
  <c r="G8" i="2"/>
  <c r="H8" i="2"/>
  <c r="I8" i="2"/>
  <c r="J8" i="2"/>
  <c r="A9" i="2"/>
  <c r="B9" i="2"/>
  <c r="C9" i="2"/>
  <c r="D9" i="2"/>
  <c r="E9" i="2"/>
  <c r="F9" i="2"/>
  <c r="G9" i="2"/>
  <c r="H9" i="2"/>
  <c r="I9" i="2"/>
  <c r="J9" i="2"/>
  <c r="A10" i="2"/>
  <c r="B10" i="2"/>
  <c r="C10" i="2"/>
  <c r="D10" i="2"/>
  <c r="E10" i="2"/>
  <c r="F10" i="2"/>
  <c r="G10" i="2"/>
  <c r="H10" i="2"/>
  <c r="I10" i="2"/>
  <c r="J10" i="2"/>
  <c r="A11" i="2"/>
  <c r="B11" i="2"/>
  <c r="C11" i="2"/>
  <c r="D11" i="2"/>
  <c r="E11" i="2"/>
  <c r="F11" i="2"/>
  <c r="G11" i="2"/>
  <c r="H11" i="2"/>
  <c r="I11" i="2"/>
  <c r="J11" i="2"/>
  <c r="A12" i="2"/>
  <c r="B12" i="2"/>
  <c r="C12" i="2"/>
  <c r="D12" i="2"/>
  <c r="E12" i="2"/>
  <c r="F12" i="2"/>
  <c r="G12" i="2"/>
  <c r="H12" i="2"/>
  <c r="I12" i="2"/>
  <c r="J12" i="2"/>
  <c r="A13" i="2"/>
  <c r="B13" i="2"/>
  <c r="C13" i="2"/>
  <c r="D13" i="2"/>
  <c r="E13" i="2"/>
  <c r="F13" i="2"/>
  <c r="G13" i="2"/>
  <c r="H13" i="2"/>
  <c r="I13" i="2"/>
  <c r="J13" i="2"/>
  <c r="A14" i="2"/>
  <c r="B14" i="2"/>
  <c r="C14" i="2"/>
  <c r="D14" i="2"/>
  <c r="E14" i="2"/>
  <c r="F14" i="2"/>
  <c r="G14" i="2"/>
  <c r="H14" i="2"/>
  <c r="I14" i="2"/>
  <c r="J14" i="2"/>
  <c r="A15" i="2"/>
  <c r="B15" i="2"/>
  <c r="C15" i="2"/>
  <c r="D15" i="2"/>
  <c r="E15" i="2"/>
  <c r="F15" i="2"/>
  <c r="G15" i="2"/>
  <c r="H15" i="2"/>
  <c r="I15" i="2"/>
  <c r="J15" i="2"/>
  <c r="A16" i="2"/>
  <c r="B16" i="2"/>
  <c r="C16" i="2"/>
  <c r="D16" i="2"/>
  <c r="E16" i="2"/>
  <c r="F16" i="2"/>
  <c r="G16" i="2"/>
  <c r="H16" i="2"/>
  <c r="I16" i="2"/>
  <c r="J16" i="2"/>
  <c r="A17" i="2"/>
  <c r="B17" i="2"/>
  <c r="C17" i="2"/>
  <c r="D17" i="2"/>
  <c r="E17" i="2"/>
  <c r="F17" i="2"/>
  <c r="G17" i="2"/>
  <c r="H17" i="2"/>
  <c r="I17" i="2"/>
  <c r="J17" i="2"/>
  <c r="A18" i="2"/>
  <c r="B18" i="2"/>
  <c r="C18" i="2"/>
  <c r="D18" i="2"/>
  <c r="E18" i="2"/>
  <c r="F18" i="2"/>
  <c r="G18" i="2"/>
  <c r="H18" i="2"/>
  <c r="I18" i="2"/>
  <c r="J18" i="2"/>
  <c r="A19" i="2"/>
  <c r="B19" i="2"/>
  <c r="C19" i="2"/>
  <c r="D19" i="2"/>
  <c r="E19" i="2"/>
  <c r="F19" i="2"/>
  <c r="G19" i="2"/>
  <c r="H19" i="2"/>
  <c r="I19" i="2"/>
  <c r="J19" i="2"/>
  <c r="A20" i="2"/>
  <c r="B20" i="2"/>
  <c r="C20" i="2"/>
  <c r="D20" i="2"/>
  <c r="E20" i="2"/>
  <c r="F20" i="2"/>
  <c r="G20" i="2"/>
  <c r="H20" i="2"/>
  <c r="I20" i="2"/>
  <c r="J20" i="2"/>
  <c r="A21" i="2"/>
  <c r="B21" i="2"/>
  <c r="C21" i="2"/>
  <c r="D21" i="2"/>
  <c r="E21" i="2"/>
  <c r="F21" i="2"/>
  <c r="G21" i="2"/>
  <c r="H21" i="2"/>
  <c r="I21" i="2"/>
  <c r="J21" i="2"/>
  <c r="A22" i="2"/>
  <c r="B22" i="2"/>
  <c r="C22" i="2"/>
  <c r="D22" i="2"/>
  <c r="E22" i="2"/>
  <c r="F22" i="2"/>
  <c r="G22" i="2"/>
  <c r="H22" i="2"/>
  <c r="I22" i="2"/>
  <c r="J22" i="2"/>
  <c r="A23" i="2"/>
  <c r="B23" i="2"/>
  <c r="C23" i="2"/>
  <c r="D23" i="2"/>
  <c r="E23" i="2"/>
  <c r="F23" i="2"/>
  <c r="G23" i="2"/>
  <c r="H23" i="2"/>
  <c r="I23" i="2"/>
  <c r="J23" i="2"/>
  <c r="A24" i="2"/>
  <c r="B24" i="2"/>
  <c r="C24" i="2"/>
  <c r="D24" i="2"/>
  <c r="E24" i="2"/>
  <c r="F24" i="2"/>
  <c r="G24" i="2"/>
  <c r="H24" i="2"/>
  <c r="I24" i="2"/>
  <c r="J24" i="2"/>
  <c r="A25" i="2"/>
  <c r="B25" i="2"/>
  <c r="C25" i="2"/>
  <c r="D25" i="2"/>
  <c r="E25" i="2"/>
  <c r="F25" i="2"/>
  <c r="G25" i="2"/>
  <c r="H25" i="2"/>
  <c r="I25" i="2"/>
  <c r="J25" i="2"/>
  <c r="A26" i="2"/>
  <c r="B26" i="2"/>
  <c r="C26" i="2"/>
  <c r="D26" i="2"/>
  <c r="E26" i="2"/>
  <c r="F26" i="2"/>
  <c r="G26" i="2"/>
  <c r="H26" i="2"/>
  <c r="I26" i="2"/>
  <c r="J26" i="2"/>
  <c r="A27" i="2"/>
  <c r="B27" i="2"/>
  <c r="C27" i="2"/>
  <c r="D27" i="2"/>
  <c r="E27" i="2"/>
  <c r="F27" i="2"/>
  <c r="G27" i="2"/>
  <c r="H27" i="2"/>
  <c r="I27" i="2"/>
  <c r="J27" i="2"/>
  <c r="A28" i="2"/>
  <c r="B28" i="2"/>
  <c r="C28" i="2"/>
  <c r="D28" i="2"/>
  <c r="E28" i="2"/>
  <c r="F28" i="2"/>
  <c r="G28" i="2"/>
  <c r="H28" i="2"/>
  <c r="I28" i="2"/>
  <c r="J28" i="2"/>
  <c r="A29" i="2"/>
  <c r="B29" i="2"/>
  <c r="C29" i="2"/>
  <c r="D29" i="2"/>
  <c r="E29" i="2"/>
  <c r="F29" i="2"/>
  <c r="G29" i="2"/>
  <c r="H29" i="2"/>
  <c r="I29" i="2"/>
  <c r="J29" i="2"/>
  <c r="A30" i="2"/>
  <c r="B30" i="2"/>
  <c r="C30" i="2"/>
  <c r="D30" i="2"/>
  <c r="E30" i="2"/>
  <c r="F30" i="2"/>
  <c r="G30" i="2"/>
  <c r="H30" i="2"/>
  <c r="I30" i="2"/>
  <c r="J30" i="2"/>
  <c r="A31" i="2"/>
  <c r="B31" i="2"/>
  <c r="C31" i="2"/>
  <c r="D31" i="2"/>
  <c r="E31" i="2"/>
  <c r="F31" i="2"/>
  <c r="G31" i="2"/>
  <c r="H31" i="2"/>
  <c r="I31" i="2"/>
  <c r="J31" i="2"/>
  <c r="A32" i="2"/>
  <c r="B32" i="2"/>
  <c r="C32" i="2"/>
  <c r="D32" i="2"/>
  <c r="E32" i="2"/>
  <c r="F32" i="2"/>
  <c r="G32" i="2"/>
  <c r="H32" i="2"/>
  <c r="I32" i="2"/>
  <c r="J32" i="2"/>
  <c r="A33" i="2"/>
  <c r="B33" i="2"/>
  <c r="C33" i="2"/>
  <c r="D33" i="2"/>
  <c r="E33" i="2"/>
  <c r="F33" i="2"/>
  <c r="G33" i="2"/>
  <c r="H33" i="2"/>
  <c r="I33" i="2"/>
  <c r="J33" i="2"/>
  <c r="A34" i="2"/>
  <c r="B34" i="2"/>
  <c r="C34" i="2"/>
  <c r="D34" i="2"/>
  <c r="E34" i="2"/>
  <c r="F34" i="2"/>
  <c r="G34" i="2"/>
  <c r="H34" i="2"/>
  <c r="I34" i="2"/>
  <c r="J34" i="2"/>
  <c r="A35" i="2"/>
  <c r="B35" i="2"/>
  <c r="C35" i="2"/>
  <c r="D35" i="2"/>
  <c r="E35" i="2"/>
  <c r="F35" i="2"/>
  <c r="G35" i="2"/>
  <c r="H35" i="2"/>
  <c r="I35" i="2"/>
  <c r="J35" i="2"/>
  <c r="A36" i="2"/>
  <c r="B36" i="2"/>
  <c r="C36" i="2"/>
  <c r="D36" i="2"/>
  <c r="E36" i="2"/>
  <c r="F36" i="2"/>
  <c r="G36" i="2"/>
  <c r="H36" i="2"/>
  <c r="I36" i="2"/>
  <c r="J36" i="2"/>
  <c r="A37" i="2"/>
  <c r="B37" i="2"/>
  <c r="C37" i="2"/>
  <c r="D37" i="2"/>
  <c r="E37" i="2"/>
  <c r="F37" i="2"/>
  <c r="G37" i="2"/>
  <c r="H37" i="2"/>
  <c r="I37" i="2"/>
  <c r="J37" i="2"/>
  <c r="A38" i="2"/>
  <c r="B38" i="2"/>
  <c r="C38" i="2"/>
  <c r="D38" i="2"/>
  <c r="E38" i="2"/>
  <c r="F38" i="2"/>
  <c r="G38" i="2"/>
  <c r="H38" i="2"/>
  <c r="I38" i="2"/>
  <c r="J38" i="2"/>
  <c r="A39" i="2"/>
  <c r="B39" i="2"/>
  <c r="C39" i="2"/>
  <c r="D39" i="2"/>
  <c r="E39" i="2"/>
  <c r="F39" i="2"/>
  <c r="G39" i="2"/>
  <c r="H39" i="2"/>
  <c r="I39" i="2"/>
  <c r="J39" i="2"/>
  <c r="A40" i="2"/>
  <c r="B40" i="2"/>
  <c r="C40" i="2"/>
  <c r="D40" i="2"/>
  <c r="E40" i="2"/>
  <c r="F40" i="2"/>
  <c r="G40" i="2"/>
  <c r="H40" i="2"/>
  <c r="I40" i="2"/>
  <c r="J40" i="2"/>
  <c r="A41" i="2"/>
  <c r="B41" i="2"/>
  <c r="C41" i="2"/>
  <c r="D41" i="2"/>
  <c r="E41" i="2"/>
  <c r="F41" i="2"/>
  <c r="G41" i="2"/>
  <c r="H41" i="2"/>
  <c r="I41" i="2"/>
  <c r="J41" i="2"/>
  <c r="A42" i="2"/>
  <c r="B42" i="2"/>
  <c r="C42" i="2"/>
  <c r="D42" i="2"/>
  <c r="E42" i="2"/>
  <c r="F42" i="2"/>
  <c r="G42" i="2"/>
  <c r="H42" i="2"/>
  <c r="I42" i="2"/>
  <c r="J42" i="2"/>
  <c r="A43" i="2"/>
  <c r="B43" i="2"/>
  <c r="C43" i="2"/>
  <c r="D43" i="2"/>
  <c r="E43" i="2"/>
  <c r="F43" i="2"/>
  <c r="G43" i="2"/>
  <c r="H43" i="2"/>
  <c r="I43" i="2"/>
  <c r="J43" i="2"/>
  <c r="A44" i="2"/>
  <c r="B44" i="2"/>
  <c r="C44" i="2"/>
  <c r="D44" i="2"/>
  <c r="E44" i="2"/>
  <c r="F44" i="2"/>
  <c r="G44" i="2"/>
  <c r="H44" i="2"/>
  <c r="I44" i="2"/>
  <c r="J44" i="2"/>
  <c r="A45" i="2"/>
  <c r="B45" i="2"/>
  <c r="C45" i="2"/>
  <c r="D45" i="2"/>
  <c r="E45" i="2"/>
  <c r="F45" i="2"/>
  <c r="G45" i="2"/>
  <c r="H45" i="2"/>
  <c r="I45" i="2"/>
  <c r="J45" i="2"/>
  <c r="A46" i="2"/>
  <c r="B46" i="2"/>
  <c r="C46" i="2"/>
  <c r="D46" i="2"/>
  <c r="E46" i="2"/>
  <c r="F46" i="2"/>
  <c r="G46" i="2"/>
  <c r="H46" i="2"/>
  <c r="I46" i="2"/>
  <c r="J46" i="2"/>
  <c r="A47" i="2"/>
  <c r="B47" i="2"/>
  <c r="C47" i="2"/>
  <c r="D47" i="2"/>
  <c r="E47" i="2"/>
  <c r="F47" i="2"/>
  <c r="G47" i="2"/>
  <c r="H47" i="2"/>
  <c r="I47" i="2"/>
  <c r="J47" i="2"/>
  <c r="A48" i="2"/>
  <c r="B48" i="2"/>
  <c r="C48" i="2"/>
  <c r="D48" i="2"/>
  <c r="E48" i="2"/>
  <c r="F48" i="2"/>
  <c r="G48" i="2"/>
  <c r="H48" i="2"/>
  <c r="I48" i="2"/>
  <c r="J48" i="2"/>
  <c r="A49" i="2"/>
  <c r="B49" i="2"/>
  <c r="C49" i="2"/>
  <c r="D49" i="2"/>
  <c r="E49" i="2"/>
  <c r="F49" i="2"/>
  <c r="G49" i="2"/>
  <c r="H49" i="2"/>
  <c r="I49" i="2"/>
  <c r="J49" i="2"/>
  <c r="A50" i="2"/>
  <c r="B50" i="2"/>
  <c r="C50" i="2"/>
  <c r="D50" i="2"/>
  <c r="E50" i="2"/>
  <c r="F50" i="2"/>
  <c r="G50" i="2"/>
  <c r="H50" i="2"/>
  <c r="I50" i="2"/>
  <c r="J50" i="2"/>
  <c r="A51" i="2"/>
  <c r="B51" i="2"/>
  <c r="C51" i="2"/>
  <c r="D51" i="2"/>
  <c r="E51" i="2"/>
  <c r="F51" i="2"/>
  <c r="G51" i="2"/>
  <c r="H51" i="2"/>
  <c r="I51" i="2"/>
  <c r="J51" i="2"/>
  <c r="A52" i="2"/>
  <c r="B52" i="2"/>
  <c r="C52" i="2"/>
  <c r="D52" i="2"/>
  <c r="E52" i="2"/>
  <c r="F52" i="2"/>
  <c r="G52" i="2"/>
  <c r="H52" i="2"/>
  <c r="I52" i="2"/>
  <c r="J52" i="2"/>
  <c r="A53" i="2"/>
  <c r="B53" i="2"/>
  <c r="C53" i="2"/>
  <c r="D53" i="2"/>
  <c r="E53" i="2"/>
  <c r="F53" i="2"/>
  <c r="G53" i="2"/>
  <c r="H53" i="2"/>
  <c r="I53" i="2"/>
  <c r="J53" i="2"/>
  <c r="A54" i="2"/>
  <c r="B54" i="2"/>
  <c r="C54" i="2"/>
  <c r="D54" i="2"/>
  <c r="E54" i="2"/>
  <c r="F54" i="2"/>
  <c r="G54" i="2"/>
  <c r="H54" i="2"/>
  <c r="I54" i="2"/>
  <c r="J54" i="2"/>
  <c r="A55" i="2"/>
  <c r="B55" i="2"/>
  <c r="C55" i="2"/>
  <c r="D55" i="2"/>
  <c r="E55" i="2"/>
  <c r="F55" i="2"/>
  <c r="G55" i="2"/>
  <c r="H55" i="2"/>
  <c r="I55" i="2"/>
  <c r="J55" i="2"/>
  <c r="A56" i="2"/>
  <c r="B56" i="2"/>
  <c r="C56" i="2"/>
  <c r="D56" i="2"/>
  <c r="E56" i="2"/>
  <c r="F56" i="2"/>
  <c r="G56" i="2"/>
  <c r="H56" i="2"/>
  <c r="I56" i="2"/>
  <c r="J56" i="2"/>
  <c r="A57" i="2"/>
  <c r="B57" i="2"/>
  <c r="C57" i="2"/>
  <c r="D57" i="2"/>
  <c r="E57" i="2"/>
  <c r="F57" i="2"/>
  <c r="G57" i="2"/>
  <c r="H57" i="2"/>
  <c r="I57" i="2"/>
  <c r="J57" i="2"/>
  <c r="A58" i="2"/>
  <c r="B58" i="2"/>
  <c r="C58" i="2"/>
  <c r="D58" i="2"/>
  <c r="E58" i="2"/>
  <c r="F58" i="2"/>
  <c r="G58" i="2"/>
  <c r="H58" i="2"/>
  <c r="I58" i="2"/>
  <c r="J58" i="2"/>
  <c r="A59" i="2"/>
  <c r="B59" i="2"/>
  <c r="C59" i="2"/>
  <c r="D59" i="2"/>
  <c r="E59" i="2"/>
  <c r="F59" i="2"/>
  <c r="G59" i="2"/>
  <c r="H59" i="2"/>
  <c r="I59" i="2"/>
  <c r="J59" i="2"/>
  <c r="A60" i="2"/>
  <c r="B60" i="2"/>
  <c r="C60" i="2"/>
  <c r="D60" i="2"/>
  <c r="E60" i="2"/>
  <c r="F60" i="2"/>
  <c r="G60" i="2"/>
  <c r="H60" i="2"/>
  <c r="I60" i="2"/>
  <c r="J60" i="2"/>
  <c r="A61" i="2"/>
  <c r="B61" i="2"/>
  <c r="C61" i="2"/>
  <c r="D61" i="2"/>
  <c r="E61" i="2"/>
  <c r="F61" i="2"/>
  <c r="G61" i="2"/>
  <c r="H61" i="2"/>
  <c r="I61" i="2"/>
  <c r="J61" i="2"/>
  <c r="A62" i="2"/>
  <c r="B62" i="2"/>
  <c r="C62" i="2"/>
  <c r="D62" i="2"/>
  <c r="E62" i="2"/>
  <c r="F62" i="2"/>
  <c r="G62" i="2"/>
  <c r="H62" i="2"/>
  <c r="I62" i="2"/>
  <c r="J62" i="2"/>
  <c r="A63" i="2"/>
  <c r="B63" i="2"/>
  <c r="C63" i="2"/>
  <c r="D63" i="2"/>
  <c r="E63" i="2"/>
  <c r="F63" i="2"/>
  <c r="G63" i="2"/>
  <c r="H63" i="2"/>
  <c r="I63" i="2"/>
  <c r="J63" i="2"/>
  <c r="A64" i="2"/>
  <c r="B64" i="2"/>
  <c r="C64" i="2"/>
  <c r="D64" i="2"/>
  <c r="E64" i="2"/>
  <c r="F64" i="2"/>
  <c r="G64" i="2"/>
  <c r="H64" i="2"/>
  <c r="I64" i="2"/>
  <c r="J64" i="2"/>
  <c r="A65" i="2"/>
  <c r="B65" i="2"/>
  <c r="C65" i="2"/>
  <c r="D65" i="2"/>
  <c r="E65" i="2"/>
  <c r="F65" i="2"/>
  <c r="G65" i="2"/>
  <c r="H65" i="2"/>
  <c r="I65" i="2"/>
  <c r="J65" i="2"/>
  <c r="A66" i="2"/>
  <c r="B66" i="2"/>
  <c r="C66" i="2"/>
  <c r="D66" i="2"/>
  <c r="E66" i="2"/>
  <c r="F66" i="2"/>
  <c r="G66" i="2"/>
  <c r="H66" i="2"/>
  <c r="I66" i="2"/>
  <c r="J66" i="2"/>
  <c r="A67" i="2"/>
  <c r="B67" i="2"/>
  <c r="C67" i="2"/>
  <c r="D67" i="2"/>
  <c r="E67" i="2"/>
  <c r="F67" i="2"/>
  <c r="G67" i="2"/>
  <c r="H67" i="2"/>
  <c r="I67" i="2"/>
  <c r="J67" i="2"/>
  <c r="A68" i="2"/>
  <c r="B68" i="2"/>
  <c r="C68" i="2"/>
  <c r="D68" i="2"/>
  <c r="E68" i="2"/>
  <c r="F68" i="2"/>
  <c r="G68" i="2"/>
  <c r="H68" i="2"/>
  <c r="I68" i="2"/>
  <c r="J68" i="2"/>
  <c r="A69" i="2"/>
  <c r="B69" i="2"/>
  <c r="C69" i="2"/>
  <c r="D69" i="2"/>
  <c r="E69" i="2"/>
  <c r="F69" i="2"/>
  <c r="G69" i="2"/>
  <c r="H69" i="2"/>
  <c r="I69" i="2"/>
  <c r="J69" i="2"/>
  <c r="A70" i="2"/>
  <c r="B70" i="2"/>
  <c r="C70" i="2"/>
  <c r="D70" i="2"/>
  <c r="E70" i="2"/>
  <c r="F70" i="2"/>
  <c r="G70" i="2"/>
  <c r="H70" i="2"/>
  <c r="I70" i="2"/>
  <c r="J70" i="2"/>
  <c r="A71" i="2"/>
  <c r="B71" i="2"/>
  <c r="C71" i="2"/>
  <c r="D71" i="2"/>
  <c r="E71" i="2"/>
  <c r="F71" i="2"/>
  <c r="G71" i="2"/>
  <c r="H71" i="2"/>
  <c r="I71" i="2"/>
  <c r="J71" i="2"/>
  <c r="A72" i="2"/>
  <c r="B72" i="2"/>
  <c r="C72" i="2"/>
  <c r="D72" i="2"/>
  <c r="E72" i="2"/>
  <c r="F72" i="2"/>
  <c r="G72" i="2"/>
  <c r="H72" i="2"/>
  <c r="I72" i="2"/>
  <c r="J72" i="2"/>
  <c r="A73" i="2"/>
  <c r="B73" i="2"/>
  <c r="C73" i="2"/>
  <c r="D73" i="2"/>
  <c r="E73" i="2"/>
  <c r="F73" i="2"/>
  <c r="G73" i="2"/>
  <c r="H73" i="2"/>
  <c r="I73" i="2"/>
  <c r="J73" i="2"/>
  <c r="A74" i="2"/>
  <c r="B74" i="2"/>
  <c r="C74" i="2"/>
  <c r="D74" i="2"/>
  <c r="E74" i="2"/>
  <c r="F74" i="2"/>
  <c r="G74" i="2"/>
  <c r="H74" i="2"/>
  <c r="I74" i="2"/>
  <c r="J74" i="2"/>
  <c r="A75" i="2"/>
  <c r="B75" i="2"/>
  <c r="C75" i="2"/>
  <c r="D75" i="2"/>
  <c r="E75" i="2"/>
  <c r="F75" i="2"/>
  <c r="G75" i="2"/>
  <c r="H75" i="2"/>
  <c r="I75" i="2"/>
  <c r="J75" i="2"/>
  <c r="A76" i="2"/>
  <c r="B76" i="2"/>
  <c r="C76" i="2"/>
  <c r="D76" i="2"/>
  <c r="E76" i="2"/>
  <c r="F76" i="2"/>
  <c r="G76" i="2"/>
  <c r="H76" i="2"/>
  <c r="I76" i="2"/>
  <c r="J76" i="2"/>
  <c r="A77" i="2"/>
  <c r="B77" i="2"/>
  <c r="C77" i="2"/>
  <c r="D77" i="2"/>
  <c r="E77" i="2"/>
  <c r="F77" i="2"/>
  <c r="G77" i="2"/>
  <c r="H77" i="2"/>
  <c r="I77" i="2"/>
  <c r="J77" i="2"/>
  <c r="A78" i="2"/>
  <c r="B78" i="2"/>
  <c r="C78" i="2"/>
  <c r="D78" i="2"/>
  <c r="E78" i="2"/>
  <c r="F78" i="2"/>
  <c r="G78" i="2"/>
  <c r="H78" i="2"/>
  <c r="I78" i="2"/>
  <c r="J78" i="2"/>
  <c r="A79" i="2"/>
  <c r="B79" i="2"/>
  <c r="C79" i="2"/>
  <c r="D79" i="2"/>
  <c r="E79" i="2"/>
  <c r="F79" i="2"/>
  <c r="G79" i="2"/>
  <c r="H79" i="2"/>
  <c r="I79" i="2"/>
  <c r="J79" i="2"/>
  <c r="A80" i="2"/>
  <c r="B80" i="2"/>
  <c r="C80" i="2"/>
  <c r="D80" i="2"/>
  <c r="E80" i="2"/>
  <c r="F80" i="2"/>
  <c r="G80" i="2"/>
  <c r="H80" i="2"/>
  <c r="I80" i="2"/>
  <c r="J80" i="2"/>
  <c r="A81" i="2"/>
  <c r="B81" i="2"/>
  <c r="C81" i="2"/>
  <c r="D81" i="2"/>
  <c r="E81" i="2"/>
  <c r="F81" i="2"/>
  <c r="G81" i="2"/>
  <c r="H81" i="2"/>
  <c r="I81" i="2"/>
  <c r="J81" i="2"/>
  <c r="A82" i="2"/>
  <c r="B82" i="2"/>
  <c r="C82" i="2"/>
  <c r="D82" i="2"/>
  <c r="E82" i="2"/>
  <c r="F82" i="2"/>
  <c r="G82" i="2"/>
  <c r="H82" i="2"/>
  <c r="I82" i="2"/>
  <c r="J82" i="2"/>
  <c r="A83" i="2"/>
  <c r="B83" i="2"/>
  <c r="C83" i="2"/>
  <c r="D83" i="2"/>
  <c r="E83" i="2"/>
  <c r="F83" i="2"/>
  <c r="G83" i="2"/>
  <c r="H83" i="2"/>
  <c r="I83" i="2"/>
  <c r="J83" i="2"/>
  <c r="A84" i="2"/>
  <c r="B84" i="2"/>
  <c r="C84" i="2"/>
  <c r="D84" i="2"/>
  <c r="E84" i="2"/>
  <c r="F84" i="2"/>
  <c r="G84" i="2"/>
  <c r="H84" i="2"/>
  <c r="I84" i="2"/>
  <c r="J84" i="2"/>
  <c r="A85" i="2"/>
  <c r="B85" i="2"/>
  <c r="C85" i="2"/>
  <c r="D85" i="2"/>
  <c r="E85" i="2"/>
  <c r="F85" i="2"/>
  <c r="G85" i="2"/>
  <c r="H85" i="2"/>
  <c r="I85" i="2"/>
  <c r="J85" i="2"/>
  <c r="A86" i="2"/>
  <c r="B86" i="2"/>
  <c r="C86" i="2"/>
  <c r="D86" i="2"/>
  <c r="E86" i="2"/>
  <c r="F86" i="2"/>
  <c r="G86" i="2"/>
  <c r="H86" i="2"/>
  <c r="I86" i="2"/>
  <c r="J86" i="2"/>
  <c r="A87" i="2"/>
  <c r="B87" i="2"/>
  <c r="C87" i="2"/>
  <c r="D87" i="2"/>
  <c r="E87" i="2"/>
  <c r="F87" i="2"/>
  <c r="G87" i="2"/>
  <c r="H87" i="2"/>
  <c r="I87" i="2"/>
  <c r="J87" i="2"/>
  <c r="A88" i="2"/>
  <c r="B88" i="2"/>
  <c r="C88" i="2"/>
  <c r="D88" i="2"/>
  <c r="E88" i="2"/>
  <c r="F88" i="2"/>
  <c r="G88" i="2"/>
  <c r="H88" i="2"/>
  <c r="I88" i="2"/>
  <c r="J88" i="2"/>
  <c r="A89" i="2"/>
  <c r="B89" i="2"/>
  <c r="C89" i="2"/>
  <c r="D89" i="2"/>
  <c r="E89" i="2"/>
  <c r="F89" i="2"/>
  <c r="G89" i="2"/>
  <c r="H89" i="2"/>
  <c r="I89" i="2"/>
  <c r="J89" i="2"/>
  <c r="A90" i="2"/>
  <c r="B90" i="2"/>
  <c r="C90" i="2"/>
  <c r="D90" i="2"/>
  <c r="E90" i="2"/>
  <c r="F90" i="2"/>
  <c r="G90" i="2"/>
  <c r="H90" i="2"/>
  <c r="I90" i="2"/>
  <c r="J90" i="2"/>
  <c r="A91" i="2"/>
  <c r="B91" i="2"/>
  <c r="C91" i="2"/>
  <c r="D91" i="2"/>
  <c r="E91" i="2"/>
  <c r="F91" i="2"/>
  <c r="G91" i="2"/>
  <c r="H91" i="2"/>
  <c r="I91" i="2"/>
  <c r="J91" i="2"/>
  <c r="A92" i="2"/>
  <c r="B92" i="2"/>
  <c r="C92" i="2"/>
  <c r="D92" i="2"/>
  <c r="E92" i="2"/>
  <c r="F92" i="2"/>
  <c r="G92" i="2"/>
  <c r="H92" i="2"/>
  <c r="I92" i="2"/>
  <c r="J92" i="2"/>
  <c r="A93" i="2"/>
  <c r="B93" i="2"/>
  <c r="C93" i="2"/>
  <c r="D93" i="2"/>
  <c r="E93" i="2"/>
  <c r="F93" i="2"/>
  <c r="G93" i="2"/>
  <c r="H93" i="2"/>
  <c r="I93" i="2"/>
  <c r="J93" i="2"/>
  <c r="A94" i="2"/>
  <c r="B94" i="2"/>
  <c r="C94" i="2"/>
  <c r="D94" i="2"/>
  <c r="E94" i="2"/>
  <c r="F94" i="2"/>
  <c r="G94" i="2"/>
  <c r="H94" i="2"/>
  <c r="I94" i="2"/>
  <c r="J94" i="2"/>
  <c r="A95" i="2"/>
  <c r="B95" i="2"/>
  <c r="C95" i="2"/>
  <c r="D95" i="2"/>
  <c r="E95" i="2"/>
  <c r="F95" i="2"/>
  <c r="G95" i="2"/>
  <c r="H95" i="2"/>
  <c r="I95" i="2"/>
  <c r="J95" i="2"/>
  <c r="A96" i="2"/>
  <c r="B96" i="2"/>
  <c r="C96" i="2"/>
  <c r="D96" i="2"/>
  <c r="E96" i="2"/>
  <c r="F96" i="2"/>
  <c r="G96" i="2"/>
  <c r="H96" i="2"/>
  <c r="I96" i="2"/>
  <c r="J96" i="2"/>
  <c r="A97" i="2"/>
  <c r="B97" i="2"/>
  <c r="C97" i="2"/>
  <c r="D97" i="2"/>
  <c r="E97" i="2"/>
  <c r="F97" i="2"/>
  <c r="G97" i="2"/>
  <c r="H97" i="2"/>
  <c r="I97" i="2"/>
  <c r="J97" i="2"/>
  <c r="A98" i="2"/>
  <c r="B98" i="2"/>
  <c r="C98" i="2"/>
  <c r="D98" i="2"/>
  <c r="E98" i="2"/>
  <c r="F98" i="2"/>
  <c r="G98" i="2"/>
  <c r="H98" i="2"/>
  <c r="I98" i="2"/>
  <c r="J98" i="2"/>
  <c r="A99" i="2"/>
  <c r="B99" i="2"/>
  <c r="C99" i="2"/>
  <c r="D99" i="2"/>
  <c r="E99" i="2"/>
  <c r="F99" i="2"/>
  <c r="G99" i="2"/>
  <c r="H99" i="2"/>
  <c r="I99" i="2"/>
  <c r="J99" i="2"/>
  <c r="A100" i="2"/>
  <c r="B100" i="2"/>
  <c r="C100" i="2"/>
  <c r="D100" i="2"/>
  <c r="E100" i="2"/>
  <c r="F100" i="2"/>
  <c r="G100" i="2"/>
  <c r="H100" i="2"/>
  <c r="I100" i="2"/>
  <c r="J100" i="2"/>
  <c r="A101" i="2"/>
  <c r="B101" i="2"/>
  <c r="C101" i="2"/>
  <c r="D101" i="2"/>
  <c r="E101" i="2"/>
  <c r="F101" i="2"/>
  <c r="G101" i="2"/>
  <c r="H101" i="2"/>
  <c r="I101" i="2"/>
  <c r="J101" i="2"/>
  <c r="A102" i="2"/>
  <c r="B102" i="2"/>
  <c r="C102" i="2"/>
  <c r="D102" i="2"/>
  <c r="E102" i="2"/>
  <c r="F102" i="2"/>
  <c r="G102" i="2"/>
  <c r="H102" i="2"/>
  <c r="I102" i="2"/>
  <c r="J102" i="2"/>
  <c r="A103" i="2"/>
  <c r="B103" i="2"/>
  <c r="C103" i="2"/>
  <c r="D103" i="2"/>
  <c r="E103" i="2"/>
  <c r="F103" i="2"/>
  <c r="G103" i="2"/>
  <c r="H103" i="2"/>
  <c r="I103" i="2"/>
  <c r="J103" i="2"/>
  <c r="A104" i="2"/>
  <c r="B104" i="2"/>
  <c r="C104" i="2"/>
  <c r="D104" i="2"/>
  <c r="E104" i="2"/>
  <c r="F104" i="2"/>
  <c r="G104" i="2"/>
  <c r="H104" i="2"/>
  <c r="I104" i="2"/>
  <c r="J104" i="2"/>
  <c r="A105" i="2"/>
  <c r="B105" i="2"/>
  <c r="C105" i="2"/>
  <c r="D105" i="2"/>
  <c r="E105" i="2"/>
  <c r="F105" i="2"/>
  <c r="G105" i="2"/>
  <c r="H105" i="2"/>
  <c r="I105" i="2"/>
  <c r="J105" i="2"/>
  <c r="A106" i="2"/>
  <c r="B106" i="2"/>
  <c r="C106" i="2"/>
  <c r="D106" i="2"/>
  <c r="E106" i="2"/>
  <c r="F106" i="2"/>
  <c r="G106" i="2"/>
  <c r="H106" i="2"/>
  <c r="I106" i="2"/>
  <c r="J106" i="2"/>
  <c r="A107" i="2"/>
  <c r="B107" i="2"/>
  <c r="C107" i="2"/>
  <c r="D107" i="2"/>
  <c r="E107" i="2"/>
  <c r="F107" i="2"/>
  <c r="G107" i="2"/>
  <c r="H107" i="2"/>
  <c r="I107" i="2"/>
  <c r="J107" i="2"/>
  <c r="A108" i="2"/>
  <c r="B108" i="2"/>
  <c r="C108" i="2"/>
  <c r="D108" i="2"/>
  <c r="E108" i="2"/>
  <c r="F108" i="2"/>
  <c r="G108" i="2"/>
  <c r="H108" i="2"/>
  <c r="I108" i="2"/>
  <c r="J108" i="2"/>
  <c r="A109" i="2"/>
  <c r="B109" i="2"/>
  <c r="C109" i="2"/>
  <c r="D109" i="2"/>
  <c r="E109" i="2"/>
  <c r="F109" i="2"/>
  <c r="G109" i="2"/>
  <c r="H109" i="2"/>
  <c r="I109" i="2"/>
  <c r="J109" i="2"/>
  <c r="A110" i="2"/>
  <c r="B110" i="2"/>
  <c r="C110" i="2"/>
  <c r="D110" i="2"/>
  <c r="E110" i="2"/>
  <c r="F110" i="2"/>
  <c r="G110" i="2"/>
  <c r="H110" i="2"/>
  <c r="I110" i="2"/>
  <c r="J110" i="2"/>
  <c r="A111" i="2"/>
  <c r="B111" i="2"/>
  <c r="C111" i="2"/>
  <c r="D111" i="2"/>
  <c r="E111" i="2"/>
  <c r="F111" i="2"/>
  <c r="G111" i="2"/>
  <c r="H111" i="2"/>
  <c r="I111" i="2"/>
  <c r="J111" i="2"/>
  <c r="A112" i="2"/>
  <c r="B112" i="2"/>
  <c r="C112" i="2"/>
  <c r="D112" i="2"/>
  <c r="E112" i="2"/>
  <c r="F112" i="2"/>
  <c r="G112" i="2"/>
  <c r="H112" i="2"/>
  <c r="I112" i="2"/>
  <c r="J112" i="2"/>
  <c r="A113" i="2"/>
  <c r="B113" i="2"/>
  <c r="C113" i="2"/>
  <c r="D113" i="2"/>
  <c r="E113" i="2"/>
  <c r="F113" i="2"/>
  <c r="G113" i="2"/>
  <c r="H113" i="2"/>
  <c r="I113" i="2"/>
  <c r="J113" i="2"/>
  <c r="A114" i="2"/>
  <c r="B114" i="2"/>
  <c r="C114" i="2"/>
  <c r="D114" i="2"/>
  <c r="E114" i="2"/>
  <c r="F114" i="2"/>
  <c r="G114" i="2"/>
  <c r="H114" i="2"/>
  <c r="I114" i="2"/>
  <c r="J114" i="2"/>
  <c r="A115" i="2"/>
  <c r="B115" i="2"/>
  <c r="C115" i="2"/>
  <c r="D115" i="2"/>
  <c r="E115" i="2"/>
  <c r="F115" i="2"/>
  <c r="G115" i="2"/>
  <c r="H115" i="2"/>
  <c r="I115" i="2"/>
  <c r="J115" i="2"/>
  <c r="A116" i="2"/>
  <c r="B116" i="2"/>
  <c r="C116" i="2"/>
  <c r="D116" i="2"/>
  <c r="E116" i="2"/>
  <c r="F116" i="2"/>
  <c r="G116" i="2"/>
  <c r="H116" i="2"/>
  <c r="I116" i="2"/>
  <c r="J116" i="2"/>
  <c r="A117" i="2"/>
  <c r="B117" i="2"/>
  <c r="C117" i="2"/>
  <c r="D117" i="2"/>
  <c r="E117" i="2"/>
  <c r="F117" i="2"/>
  <c r="G117" i="2"/>
  <c r="H117" i="2"/>
  <c r="I117" i="2"/>
  <c r="J117" i="2"/>
  <c r="A118" i="2"/>
  <c r="B118" i="2"/>
  <c r="C118" i="2"/>
  <c r="D118" i="2"/>
  <c r="E118" i="2"/>
  <c r="F118" i="2"/>
  <c r="G118" i="2"/>
  <c r="H118" i="2"/>
  <c r="I118" i="2"/>
  <c r="J118" i="2"/>
  <c r="A119" i="2"/>
  <c r="B119" i="2"/>
  <c r="C119" i="2"/>
  <c r="D119" i="2"/>
  <c r="E119" i="2"/>
  <c r="F119" i="2"/>
  <c r="G119" i="2"/>
  <c r="H119" i="2"/>
  <c r="I119" i="2"/>
  <c r="J119" i="2"/>
  <c r="A120" i="2"/>
  <c r="B120" i="2"/>
  <c r="C120" i="2"/>
  <c r="D120" i="2"/>
  <c r="E120" i="2"/>
  <c r="F120" i="2"/>
  <c r="G120" i="2"/>
  <c r="H120" i="2"/>
  <c r="I120" i="2"/>
  <c r="J120" i="2"/>
  <c r="A121" i="2"/>
  <c r="B121" i="2"/>
  <c r="C121" i="2"/>
  <c r="D121" i="2"/>
  <c r="E121" i="2"/>
  <c r="F121" i="2"/>
  <c r="G121" i="2"/>
  <c r="H121" i="2"/>
  <c r="I121" i="2"/>
  <c r="J121" i="2"/>
  <c r="A122" i="2"/>
  <c r="B122" i="2"/>
  <c r="C122" i="2"/>
  <c r="D122" i="2"/>
  <c r="E122" i="2"/>
  <c r="F122" i="2"/>
  <c r="G122" i="2"/>
  <c r="H122" i="2"/>
  <c r="I122" i="2"/>
  <c r="J122" i="2"/>
  <c r="A123" i="2"/>
  <c r="B123" i="2"/>
  <c r="C123" i="2"/>
  <c r="D123" i="2"/>
  <c r="E123" i="2"/>
  <c r="F123" i="2"/>
  <c r="G123" i="2"/>
  <c r="H123" i="2"/>
  <c r="I123" i="2"/>
  <c r="J123" i="2"/>
  <c r="A124" i="2"/>
  <c r="B124" i="2"/>
  <c r="C124" i="2"/>
  <c r="D124" i="2"/>
  <c r="E124" i="2"/>
  <c r="F124" i="2"/>
  <c r="G124" i="2"/>
  <c r="H124" i="2"/>
  <c r="I124" i="2"/>
  <c r="J124" i="2"/>
  <c r="A125" i="2"/>
  <c r="B125" i="2"/>
  <c r="C125" i="2"/>
  <c r="D125" i="2"/>
  <c r="E125" i="2"/>
  <c r="F125" i="2"/>
  <c r="G125" i="2"/>
  <c r="H125" i="2"/>
  <c r="I125" i="2"/>
  <c r="J125" i="2"/>
  <c r="A126" i="2"/>
  <c r="B126" i="2"/>
  <c r="C126" i="2"/>
  <c r="D126" i="2"/>
  <c r="E126" i="2"/>
  <c r="F126" i="2"/>
  <c r="G126" i="2"/>
  <c r="H126" i="2"/>
  <c r="I126" i="2"/>
  <c r="J126" i="2"/>
  <c r="A127" i="2"/>
  <c r="B127" i="2"/>
  <c r="C127" i="2"/>
  <c r="D127" i="2"/>
  <c r="E127" i="2"/>
  <c r="F127" i="2"/>
  <c r="G127" i="2"/>
  <c r="H127" i="2"/>
  <c r="I127" i="2"/>
  <c r="J127" i="2"/>
  <c r="A128" i="2"/>
  <c r="B128" i="2"/>
  <c r="C128" i="2"/>
  <c r="D128" i="2"/>
  <c r="E128" i="2"/>
  <c r="F128" i="2"/>
  <c r="G128" i="2"/>
  <c r="H128" i="2"/>
  <c r="I128" i="2"/>
  <c r="J128" i="2"/>
  <c r="A129" i="2"/>
  <c r="B129" i="2"/>
  <c r="C129" i="2"/>
  <c r="D129" i="2"/>
  <c r="E129" i="2"/>
  <c r="F129" i="2"/>
  <c r="G129" i="2"/>
  <c r="H129" i="2"/>
  <c r="I129" i="2"/>
  <c r="J129" i="2"/>
  <c r="A130" i="2"/>
  <c r="B130" i="2"/>
  <c r="C130" i="2"/>
  <c r="D130" i="2"/>
  <c r="E130" i="2"/>
  <c r="F130" i="2"/>
  <c r="G130" i="2"/>
  <c r="H130" i="2"/>
  <c r="I130" i="2"/>
  <c r="J130" i="2"/>
  <c r="A131" i="2"/>
  <c r="B131" i="2"/>
  <c r="C131" i="2"/>
  <c r="D131" i="2"/>
  <c r="E131" i="2"/>
  <c r="F131" i="2"/>
  <c r="G131" i="2"/>
  <c r="H131" i="2"/>
  <c r="I131" i="2"/>
  <c r="J131" i="2"/>
  <c r="A132" i="2"/>
  <c r="B132" i="2"/>
  <c r="C132" i="2"/>
  <c r="D132" i="2"/>
  <c r="E132" i="2"/>
  <c r="F132" i="2"/>
  <c r="G132" i="2"/>
  <c r="H132" i="2"/>
  <c r="I132" i="2"/>
  <c r="J132" i="2"/>
  <c r="A133" i="2"/>
  <c r="B133" i="2"/>
  <c r="C133" i="2"/>
  <c r="D133" i="2"/>
  <c r="E133" i="2"/>
  <c r="F133" i="2"/>
  <c r="G133" i="2"/>
  <c r="H133" i="2"/>
  <c r="I133" i="2"/>
  <c r="J133" i="2"/>
  <c r="A134" i="2"/>
  <c r="B134" i="2"/>
  <c r="C134" i="2"/>
  <c r="D134" i="2"/>
  <c r="E134" i="2"/>
  <c r="F134" i="2"/>
  <c r="G134" i="2"/>
  <c r="H134" i="2"/>
  <c r="I134" i="2"/>
  <c r="J134" i="2"/>
  <c r="A135" i="2"/>
  <c r="B135" i="2"/>
  <c r="C135" i="2"/>
  <c r="D135" i="2"/>
  <c r="E135" i="2"/>
  <c r="F135" i="2"/>
  <c r="G135" i="2"/>
  <c r="H135" i="2"/>
  <c r="I135" i="2"/>
  <c r="J135" i="2"/>
  <c r="A136" i="2"/>
  <c r="B136" i="2"/>
  <c r="C136" i="2"/>
  <c r="D136" i="2"/>
  <c r="E136" i="2"/>
  <c r="F136" i="2"/>
  <c r="G136" i="2"/>
  <c r="H136" i="2"/>
  <c r="I136" i="2"/>
  <c r="J136" i="2"/>
  <c r="A137" i="2"/>
  <c r="B137" i="2"/>
  <c r="C137" i="2"/>
  <c r="D137" i="2"/>
  <c r="E137" i="2"/>
  <c r="F137" i="2"/>
  <c r="G137" i="2"/>
  <c r="H137" i="2"/>
  <c r="I137" i="2"/>
  <c r="J137" i="2"/>
  <c r="A138" i="2"/>
  <c r="B138" i="2"/>
  <c r="C138" i="2"/>
  <c r="D138" i="2"/>
  <c r="E138" i="2"/>
  <c r="F138" i="2"/>
  <c r="G138" i="2"/>
  <c r="H138" i="2"/>
  <c r="I138" i="2"/>
  <c r="J138" i="2"/>
  <c r="A139" i="2"/>
  <c r="B139" i="2"/>
  <c r="C139" i="2"/>
  <c r="D139" i="2"/>
  <c r="E139" i="2"/>
  <c r="F139" i="2"/>
  <c r="G139" i="2"/>
  <c r="H139" i="2"/>
  <c r="I139" i="2"/>
  <c r="J139" i="2"/>
  <c r="A140" i="2"/>
  <c r="B140" i="2"/>
  <c r="C140" i="2"/>
  <c r="D140" i="2"/>
  <c r="E140" i="2"/>
  <c r="F140" i="2"/>
  <c r="G140" i="2"/>
  <c r="H140" i="2"/>
  <c r="I140" i="2"/>
  <c r="J140" i="2"/>
  <c r="A141" i="2"/>
  <c r="B141" i="2"/>
  <c r="C141" i="2"/>
  <c r="D141" i="2"/>
  <c r="E141" i="2"/>
  <c r="F141" i="2"/>
  <c r="G141" i="2"/>
  <c r="H141" i="2"/>
  <c r="I141" i="2"/>
  <c r="J141" i="2"/>
  <c r="A142" i="2"/>
  <c r="B142" i="2"/>
  <c r="C142" i="2"/>
  <c r="D142" i="2"/>
  <c r="E142" i="2"/>
  <c r="F142" i="2"/>
  <c r="G142" i="2"/>
  <c r="H142" i="2"/>
  <c r="I142" i="2"/>
  <c r="J142" i="2"/>
  <c r="A143" i="2"/>
  <c r="B143" i="2"/>
  <c r="C143" i="2"/>
  <c r="D143" i="2"/>
  <c r="E143" i="2"/>
  <c r="F143" i="2"/>
  <c r="G143" i="2"/>
  <c r="H143" i="2"/>
  <c r="I143" i="2"/>
  <c r="J143" i="2"/>
  <c r="A144" i="2"/>
  <c r="B144" i="2"/>
  <c r="C144" i="2"/>
  <c r="D144" i="2"/>
  <c r="E144" i="2"/>
  <c r="F144" i="2"/>
  <c r="G144" i="2"/>
  <c r="H144" i="2"/>
  <c r="I144" i="2"/>
  <c r="J144" i="2"/>
  <c r="A145" i="2"/>
  <c r="B145" i="2"/>
  <c r="C145" i="2"/>
  <c r="D145" i="2"/>
  <c r="E145" i="2"/>
  <c r="F145" i="2"/>
  <c r="G145" i="2"/>
  <c r="H145" i="2"/>
  <c r="I145" i="2"/>
  <c r="J145" i="2"/>
  <c r="A146" i="2"/>
  <c r="B146" i="2"/>
  <c r="C146" i="2"/>
  <c r="D146" i="2"/>
  <c r="E146" i="2"/>
  <c r="F146" i="2"/>
  <c r="G146" i="2"/>
  <c r="H146" i="2"/>
  <c r="I146" i="2"/>
  <c r="J146" i="2"/>
  <c r="A147" i="2"/>
  <c r="B147" i="2"/>
  <c r="C147" i="2"/>
  <c r="D147" i="2"/>
  <c r="E147" i="2"/>
  <c r="F147" i="2"/>
  <c r="G147" i="2"/>
  <c r="H147" i="2"/>
  <c r="I147" i="2"/>
  <c r="J147" i="2"/>
  <c r="A148" i="2"/>
  <c r="B148" i="2"/>
  <c r="C148" i="2"/>
  <c r="D148" i="2"/>
  <c r="E148" i="2"/>
  <c r="F148" i="2"/>
  <c r="G148" i="2"/>
  <c r="H148" i="2"/>
  <c r="I148" i="2"/>
  <c r="J148" i="2"/>
  <c r="A149" i="2"/>
  <c r="B149" i="2"/>
  <c r="C149" i="2"/>
  <c r="D149" i="2"/>
  <c r="E149" i="2"/>
  <c r="F149" i="2"/>
  <c r="G149" i="2"/>
  <c r="H149" i="2"/>
  <c r="I149" i="2"/>
  <c r="J149" i="2"/>
  <c r="A150" i="2"/>
  <c r="B150" i="2"/>
  <c r="C150" i="2"/>
  <c r="D150" i="2"/>
  <c r="E150" i="2"/>
  <c r="F150" i="2"/>
  <c r="G150" i="2"/>
  <c r="H150" i="2"/>
  <c r="I150" i="2"/>
  <c r="J150" i="2"/>
  <c r="A151" i="2"/>
  <c r="B151" i="2"/>
  <c r="C151" i="2"/>
  <c r="D151" i="2"/>
  <c r="E151" i="2"/>
  <c r="F151" i="2"/>
  <c r="G151" i="2"/>
  <c r="H151" i="2"/>
  <c r="I151" i="2"/>
  <c r="J151" i="2"/>
  <c r="A152" i="2"/>
  <c r="B152" i="2"/>
  <c r="C152" i="2"/>
  <c r="D152" i="2"/>
  <c r="E152" i="2"/>
  <c r="F152" i="2"/>
  <c r="G152" i="2"/>
  <c r="H152" i="2"/>
  <c r="I152" i="2"/>
  <c r="J152" i="2"/>
  <c r="A153" i="2"/>
  <c r="B153" i="2"/>
  <c r="C153" i="2"/>
  <c r="D153" i="2"/>
  <c r="E153" i="2"/>
  <c r="F153" i="2"/>
  <c r="G153" i="2"/>
  <c r="H153" i="2"/>
  <c r="I153" i="2"/>
  <c r="J153" i="2"/>
  <c r="A154" i="2"/>
  <c r="B154" i="2"/>
  <c r="C154" i="2"/>
  <c r="D154" i="2"/>
  <c r="E154" i="2"/>
  <c r="F154" i="2"/>
  <c r="G154" i="2"/>
  <c r="H154" i="2"/>
  <c r="I154" i="2"/>
  <c r="J154" i="2"/>
  <c r="A155" i="2"/>
  <c r="B155" i="2"/>
  <c r="C155" i="2"/>
  <c r="D155" i="2"/>
  <c r="E155" i="2"/>
  <c r="F155" i="2"/>
  <c r="G155" i="2"/>
  <c r="H155" i="2"/>
  <c r="I155" i="2"/>
  <c r="J155" i="2"/>
  <c r="A156" i="2"/>
  <c r="B156" i="2"/>
  <c r="C156" i="2"/>
  <c r="D156" i="2"/>
  <c r="E156" i="2"/>
  <c r="F156" i="2"/>
  <c r="G156" i="2"/>
  <c r="H156" i="2"/>
  <c r="I156" i="2"/>
  <c r="J156" i="2"/>
  <c r="A157" i="2"/>
  <c r="B157" i="2"/>
  <c r="C157" i="2"/>
  <c r="D157" i="2"/>
  <c r="E157" i="2"/>
  <c r="F157" i="2"/>
  <c r="G157" i="2"/>
  <c r="H157" i="2"/>
  <c r="I157" i="2"/>
  <c r="J157" i="2"/>
  <c r="A158" i="2"/>
  <c r="B158" i="2"/>
  <c r="C158" i="2"/>
  <c r="D158" i="2"/>
  <c r="E158" i="2"/>
  <c r="F158" i="2"/>
  <c r="G158" i="2"/>
  <c r="H158" i="2"/>
  <c r="I158" i="2"/>
  <c r="J158" i="2"/>
  <c r="A159" i="2"/>
  <c r="B159" i="2"/>
  <c r="C159" i="2"/>
  <c r="D159" i="2"/>
  <c r="E159" i="2"/>
  <c r="F159" i="2"/>
  <c r="G159" i="2"/>
  <c r="H159" i="2"/>
  <c r="I159" i="2"/>
  <c r="J159" i="2"/>
  <c r="A160" i="2"/>
  <c r="B160" i="2"/>
  <c r="C160" i="2"/>
  <c r="D160" i="2"/>
  <c r="E160" i="2"/>
  <c r="F160" i="2"/>
  <c r="G160" i="2"/>
  <c r="H160" i="2"/>
  <c r="I160" i="2"/>
  <c r="J160" i="2"/>
  <c r="A161" i="2"/>
  <c r="B161" i="2"/>
  <c r="C161" i="2"/>
  <c r="D161" i="2"/>
  <c r="E161" i="2"/>
  <c r="F161" i="2"/>
  <c r="G161" i="2"/>
  <c r="H161" i="2"/>
  <c r="I161" i="2"/>
  <c r="J161" i="2"/>
  <c r="A162" i="2"/>
  <c r="B162" i="2"/>
  <c r="C162" i="2"/>
  <c r="D162" i="2"/>
  <c r="E162" i="2"/>
  <c r="F162" i="2"/>
  <c r="G162" i="2"/>
  <c r="H162" i="2"/>
  <c r="I162" i="2"/>
  <c r="J162" i="2"/>
  <c r="A163" i="2"/>
  <c r="B163" i="2"/>
  <c r="C163" i="2"/>
  <c r="D163" i="2"/>
  <c r="E163" i="2"/>
  <c r="F163" i="2"/>
  <c r="G163" i="2"/>
  <c r="H163" i="2"/>
  <c r="I163" i="2"/>
  <c r="J163" i="2"/>
  <c r="A164" i="2"/>
  <c r="B164" i="2"/>
  <c r="C164" i="2"/>
  <c r="D164" i="2"/>
  <c r="E164" i="2"/>
  <c r="F164" i="2"/>
  <c r="G164" i="2"/>
  <c r="H164" i="2"/>
  <c r="I164" i="2"/>
  <c r="J164" i="2"/>
  <c r="A165" i="2"/>
  <c r="B165" i="2"/>
  <c r="C165" i="2"/>
  <c r="D165" i="2"/>
  <c r="E165" i="2"/>
  <c r="F165" i="2"/>
  <c r="G165" i="2"/>
  <c r="H165" i="2"/>
  <c r="I165" i="2"/>
  <c r="J165" i="2"/>
  <c r="A166" i="2"/>
  <c r="B166" i="2"/>
  <c r="C166" i="2"/>
  <c r="D166" i="2"/>
  <c r="E166" i="2"/>
  <c r="F166" i="2"/>
  <c r="G166" i="2"/>
  <c r="H166" i="2"/>
  <c r="I166" i="2"/>
  <c r="J166" i="2"/>
  <c r="A167" i="2"/>
  <c r="B167" i="2"/>
  <c r="C167" i="2"/>
  <c r="D167" i="2"/>
  <c r="E167" i="2"/>
  <c r="F167" i="2"/>
  <c r="G167" i="2"/>
  <c r="H167" i="2"/>
  <c r="I167" i="2"/>
  <c r="J167" i="2"/>
  <c r="A168" i="2"/>
  <c r="B168" i="2"/>
  <c r="C168" i="2"/>
  <c r="D168" i="2"/>
  <c r="E168" i="2"/>
  <c r="F168" i="2"/>
  <c r="G168" i="2"/>
  <c r="H168" i="2"/>
  <c r="I168" i="2"/>
  <c r="J168" i="2"/>
  <c r="A169" i="2"/>
  <c r="B169" i="2"/>
  <c r="C169" i="2"/>
  <c r="D169" i="2"/>
  <c r="E169" i="2"/>
  <c r="F169" i="2"/>
  <c r="G169" i="2"/>
  <c r="H169" i="2"/>
  <c r="I169" i="2"/>
  <c r="J169" i="2"/>
  <c r="A170" i="2"/>
  <c r="B170" i="2"/>
  <c r="C170" i="2"/>
  <c r="D170" i="2"/>
  <c r="E170" i="2"/>
  <c r="F170" i="2"/>
  <c r="G170" i="2"/>
  <c r="H170" i="2"/>
  <c r="I170" i="2"/>
  <c r="J170" i="2"/>
  <c r="A171" i="2"/>
  <c r="B171" i="2"/>
  <c r="C171" i="2"/>
  <c r="D171" i="2"/>
  <c r="E171" i="2"/>
  <c r="F171" i="2"/>
  <c r="G171" i="2"/>
  <c r="H171" i="2"/>
  <c r="I171" i="2"/>
  <c r="J171" i="2"/>
  <c r="A172" i="2"/>
  <c r="B172" i="2"/>
  <c r="C172" i="2"/>
  <c r="D172" i="2"/>
  <c r="E172" i="2"/>
  <c r="F172" i="2"/>
  <c r="G172" i="2"/>
  <c r="H172" i="2"/>
  <c r="I172" i="2"/>
  <c r="J172" i="2"/>
  <c r="A173" i="2"/>
  <c r="B173" i="2"/>
  <c r="C173" i="2"/>
  <c r="D173" i="2"/>
  <c r="E173" i="2"/>
  <c r="F173" i="2"/>
  <c r="G173" i="2"/>
  <c r="H173" i="2"/>
  <c r="I173" i="2"/>
  <c r="J173" i="2"/>
  <c r="A174" i="2"/>
  <c r="B174" i="2"/>
  <c r="C174" i="2"/>
  <c r="D174" i="2"/>
  <c r="E174" i="2"/>
  <c r="F174" i="2"/>
  <c r="G174" i="2"/>
  <c r="H174" i="2"/>
  <c r="I174" i="2"/>
  <c r="J174" i="2"/>
  <c r="A175" i="2"/>
  <c r="B175" i="2"/>
  <c r="C175" i="2"/>
  <c r="D175" i="2"/>
  <c r="E175" i="2"/>
  <c r="F175" i="2"/>
  <c r="G175" i="2"/>
  <c r="H175" i="2"/>
  <c r="I175" i="2"/>
  <c r="J175" i="2"/>
  <c r="A176" i="2"/>
  <c r="B176" i="2"/>
  <c r="C176" i="2"/>
  <c r="D176" i="2"/>
  <c r="E176" i="2"/>
  <c r="F176" i="2"/>
  <c r="G176" i="2"/>
  <c r="H176" i="2"/>
  <c r="I176" i="2"/>
  <c r="J176" i="2"/>
  <c r="A177" i="2"/>
  <c r="B177" i="2"/>
  <c r="C177" i="2"/>
  <c r="D177" i="2"/>
  <c r="E177" i="2"/>
  <c r="F177" i="2"/>
  <c r="G177" i="2"/>
  <c r="H177" i="2"/>
  <c r="I177" i="2"/>
  <c r="J177" i="2"/>
  <c r="A178" i="2"/>
  <c r="B178" i="2"/>
  <c r="C178" i="2"/>
  <c r="D178" i="2"/>
  <c r="E178" i="2"/>
  <c r="F178" i="2"/>
  <c r="G178" i="2"/>
  <c r="H178" i="2"/>
  <c r="I178" i="2"/>
  <c r="J178" i="2"/>
  <c r="A179" i="2"/>
  <c r="B179" i="2"/>
  <c r="C179" i="2"/>
  <c r="D179" i="2"/>
  <c r="E179" i="2"/>
  <c r="F179" i="2"/>
  <c r="G179" i="2"/>
  <c r="H179" i="2"/>
  <c r="I179" i="2"/>
  <c r="J179" i="2"/>
  <c r="A180" i="2"/>
  <c r="B180" i="2"/>
  <c r="C180" i="2"/>
  <c r="D180" i="2"/>
  <c r="E180" i="2"/>
  <c r="F180" i="2"/>
  <c r="G180" i="2"/>
  <c r="H180" i="2"/>
  <c r="I180" i="2"/>
  <c r="J180" i="2"/>
  <c r="A181" i="2"/>
  <c r="B181" i="2"/>
  <c r="C181" i="2"/>
  <c r="D181" i="2"/>
  <c r="E181" i="2"/>
  <c r="F181" i="2"/>
  <c r="G181" i="2"/>
  <c r="H181" i="2"/>
  <c r="I181" i="2"/>
  <c r="J181" i="2"/>
  <c r="A182" i="2"/>
  <c r="B182" i="2"/>
  <c r="C182" i="2"/>
  <c r="D182" i="2"/>
  <c r="E182" i="2"/>
  <c r="F182" i="2"/>
  <c r="G182" i="2"/>
  <c r="H182" i="2"/>
  <c r="I182" i="2"/>
  <c r="J182" i="2"/>
  <c r="A183" i="2"/>
  <c r="B183" i="2"/>
  <c r="C183" i="2"/>
  <c r="D183" i="2"/>
  <c r="E183" i="2"/>
  <c r="F183" i="2"/>
  <c r="G183" i="2"/>
  <c r="H183" i="2"/>
  <c r="I183" i="2"/>
  <c r="J183" i="2"/>
  <c r="A184" i="2"/>
  <c r="B184" i="2"/>
  <c r="C184" i="2"/>
  <c r="D184" i="2"/>
  <c r="E184" i="2"/>
  <c r="F184" i="2"/>
  <c r="G184" i="2"/>
  <c r="H184" i="2"/>
  <c r="I184" i="2"/>
  <c r="J184" i="2"/>
  <c r="A185" i="2"/>
  <c r="B185" i="2"/>
  <c r="C185" i="2"/>
  <c r="D185" i="2"/>
  <c r="E185" i="2"/>
  <c r="F185" i="2"/>
  <c r="G185" i="2"/>
  <c r="H185" i="2"/>
  <c r="I185" i="2"/>
  <c r="J185" i="2"/>
  <c r="A186" i="2"/>
  <c r="B186" i="2"/>
  <c r="C186" i="2"/>
  <c r="D186" i="2"/>
  <c r="E186" i="2"/>
  <c r="F186" i="2"/>
  <c r="G186" i="2"/>
  <c r="H186" i="2"/>
  <c r="I186" i="2"/>
  <c r="J186" i="2"/>
  <c r="A187" i="2"/>
  <c r="B187" i="2"/>
  <c r="C187" i="2"/>
  <c r="D187" i="2"/>
  <c r="E187" i="2"/>
  <c r="F187" i="2"/>
  <c r="G187" i="2"/>
  <c r="H187" i="2"/>
  <c r="I187" i="2"/>
  <c r="J187" i="2"/>
  <c r="A188" i="2"/>
  <c r="B188" i="2"/>
  <c r="C188" i="2"/>
  <c r="D188" i="2"/>
  <c r="E188" i="2"/>
  <c r="F188" i="2"/>
  <c r="G188" i="2"/>
  <c r="H188" i="2"/>
  <c r="I188" i="2"/>
  <c r="J188" i="2"/>
  <c r="A189" i="2"/>
  <c r="B189" i="2"/>
  <c r="C189" i="2"/>
  <c r="D189" i="2"/>
  <c r="E189" i="2"/>
  <c r="F189" i="2"/>
  <c r="G189" i="2"/>
  <c r="H189" i="2"/>
  <c r="I189" i="2"/>
  <c r="J189" i="2"/>
  <c r="A190" i="2"/>
  <c r="B190" i="2"/>
  <c r="C190" i="2"/>
  <c r="D190" i="2"/>
  <c r="E190" i="2"/>
  <c r="F190" i="2"/>
  <c r="G190" i="2"/>
  <c r="H190" i="2"/>
  <c r="I190" i="2"/>
  <c r="J190" i="2"/>
  <c r="A191" i="2"/>
  <c r="B191" i="2"/>
  <c r="C191" i="2"/>
  <c r="D191" i="2"/>
  <c r="E191" i="2"/>
  <c r="F191" i="2"/>
  <c r="G191" i="2"/>
  <c r="H191" i="2"/>
  <c r="I191" i="2"/>
  <c r="J191" i="2"/>
  <c r="A192" i="2"/>
  <c r="B192" i="2"/>
  <c r="C192" i="2"/>
  <c r="D192" i="2"/>
  <c r="E192" i="2"/>
  <c r="F192" i="2"/>
  <c r="G192" i="2"/>
  <c r="H192" i="2"/>
  <c r="I192" i="2"/>
  <c r="J192" i="2"/>
  <c r="A193" i="2"/>
  <c r="B193" i="2"/>
  <c r="C193" i="2"/>
  <c r="D193" i="2"/>
  <c r="E193" i="2"/>
  <c r="F193" i="2"/>
  <c r="G193" i="2"/>
  <c r="H193" i="2"/>
  <c r="I193" i="2"/>
  <c r="J193" i="2"/>
  <c r="A194" i="2"/>
  <c r="B194" i="2"/>
  <c r="C194" i="2"/>
  <c r="D194" i="2"/>
  <c r="E194" i="2"/>
  <c r="F194" i="2"/>
  <c r="G194" i="2"/>
  <c r="H194" i="2"/>
  <c r="I194" i="2"/>
  <c r="J194" i="2"/>
  <c r="A195" i="2"/>
  <c r="B195" i="2"/>
  <c r="C195" i="2"/>
  <c r="D195" i="2"/>
  <c r="E195" i="2"/>
  <c r="F195" i="2"/>
  <c r="G195" i="2"/>
  <c r="H195" i="2"/>
  <c r="I195" i="2"/>
  <c r="J195" i="2"/>
  <c r="A196" i="2"/>
  <c r="B196" i="2"/>
  <c r="C196" i="2"/>
  <c r="D196" i="2"/>
  <c r="E196" i="2"/>
  <c r="F196" i="2"/>
  <c r="G196" i="2"/>
  <c r="H196" i="2"/>
  <c r="I196" i="2"/>
  <c r="J196" i="2"/>
  <c r="A197" i="2"/>
  <c r="B197" i="2"/>
  <c r="C197" i="2"/>
  <c r="D197" i="2"/>
  <c r="E197" i="2"/>
  <c r="F197" i="2"/>
  <c r="G197" i="2"/>
  <c r="H197" i="2"/>
  <c r="I197" i="2"/>
  <c r="J197" i="2"/>
  <c r="A198" i="2"/>
  <c r="B198" i="2"/>
  <c r="C198" i="2"/>
  <c r="D198" i="2"/>
  <c r="E198" i="2"/>
  <c r="F198" i="2"/>
  <c r="G198" i="2"/>
  <c r="H198" i="2"/>
  <c r="I198" i="2"/>
  <c r="J198" i="2"/>
  <c r="A199" i="2"/>
  <c r="B199" i="2"/>
  <c r="C199" i="2"/>
  <c r="D199" i="2"/>
  <c r="E199" i="2"/>
  <c r="F199" i="2"/>
  <c r="G199" i="2"/>
  <c r="H199" i="2"/>
  <c r="I199" i="2"/>
  <c r="J199" i="2"/>
  <c r="A200" i="2"/>
  <c r="B200" i="2"/>
  <c r="C200" i="2"/>
  <c r="D200" i="2"/>
  <c r="E200" i="2"/>
  <c r="F200" i="2"/>
  <c r="G200" i="2"/>
  <c r="H200" i="2"/>
  <c r="I200" i="2"/>
  <c r="J200" i="2"/>
  <c r="A201" i="2"/>
  <c r="B201" i="2"/>
  <c r="C201" i="2"/>
  <c r="D201" i="2"/>
  <c r="E201" i="2"/>
  <c r="F201" i="2"/>
  <c r="G201" i="2"/>
  <c r="H201" i="2"/>
  <c r="I201" i="2"/>
  <c r="J201" i="2"/>
  <c r="A202" i="2"/>
  <c r="B202" i="2"/>
  <c r="C202" i="2"/>
  <c r="D202" i="2"/>
  <c r="E202" i="2"/>
  <c r="F202" i="2"/>
  <c r="G202" i="2"/>
  <c r="H202" i="2"/>
  <c r="I202" i="2"/>
  <c r="J202" i="2"/>
  <c r="A203" i="2"/>
  <c r="B203" i="2"/>
  <c r="C203" i="2"/>
  <c r="D203" i="2"/>
  <c r="E203" i="2"/>
  <c r="F203" i="2"/>
  <c r="G203" i="2"/>
  <c r="H203" i="2"/>
  <c r="I203" i="2"/>
  <c r="J203" i="2"/>
  <c r="A204" i="2"/>
  <c r="B204" i="2"/>
  <c r="C204" i="2"/>
  <c r="D204" i="2"/>
  <c r="E204" i="2"/>
  <c r="F204" i="2"/>
  <c r="G204" i="2"/>
  <c r="H204" i="2"/>
  <c r="I204" i="2"/>
  <c r="J204" i="2"/>
  <c r="A205" i="2"/>
  <c r="B205" i="2"/>
  <c r="C205" i="2"/>
  <c r="D205" i="2"/>
  <c r="E205" i="2"/>
  <c r="F205" i="2"/>
  <c r="G205" i="2"/>
  <c r="H205" i="2"/>
  <c r="I205" i="2"/>
  <c r="J205" i="2"/>
  <c r="A206" i="2"/>
  <c r="B206" i="2"/>
  <c r="C206" i="2"/>
  <c r="D206" i="2"/>
  <c r="E206" i="2"/>
  <c r="F206" i="2"/>
  <c r="G206" i="2"/>
  <c r="H206" i="2"/>
  <c r="I206" i="2"/>
  <c r="J206" i="2"/>
  <c r="A207" i="2"/>
  <c r="B207" i="2"/>
  <c r="C207" i="2"/>
  <c r="D207" i="2"/>
  <c r="E207" i="2"/>
  <c r="F207" i="2"/>
  <c r="G207" i="2"/>
  <c r="H207" i="2"/>
  <c r="I207" i="2"/>
  <c r="J207" i="2"/>
  <c r="A208" i="2"/>
  <c r="B208" i="2"/>
  <c r="C208" i="2"/>
  <c r="D208" i="2"/>
  <c r="E208" i="2"/>
  <c r="F208" i="2"/>
  <c r="G208" i="2"/>
  <c r="H208" i="2"/>
  <c r="I208" i="2"/>
  <c r="J208" i="2"/>
  <c r="A209" i="2"/>
  <c r="B209" i="2"/>
  <c r="C209" i="2"/>
  <c r="D209" i="2"/>
  <c r="E209" i="2"/>
  <c r="F209" i="2"/>
  <c r="G209" i="2"/>
  <c r="H209" i="2"/>
  <c r="I209" i="2"/>
  <c r="J209" i="2"/>
  <c r="A210" i="2"/>
  <c r="B210" i="2"/>
  <c r="C210" i="2"/>
  <c r="D210" i="2"/>
  <c r="E210" i="2"/>
  <c r="F210" i="2"/>
  <c r="G210" i="2"/>
  <c r="H210" i="2"/>
  <c r="I210" i="2"/>
  <c r="J210" i="2"/>
  <c r="A211" i="2"/>
  <c r="B211" i="2"/>
  <c r="C211" i="2"/>
  <c r="D211" i="2"/>
  <c r="E211" i="2"/>
  <c r="F211" i="2"/>
  <c r="G211" i="2"/>
  <c r="H211" i="2"/>
  <c r="I211" i="2"/>
  <c r="J211" i="2"/>
  <c r="A212" i="2"/>
  <c r="B212" i="2"/>
  <c r="C212" i="2"/>
  <c r="D212" i="2"/>
  <c r="E212" i="2"/>
  <c r="F212" i="2"/>
  <c r="G212" i="2"/>
  <c r="H212" i="2"/>
  <c r="I212" i="2"/>
  <c r="J212" i="2"/>
  <c r="A213" i="2"/>
  <c r="B213" i="2"/>
  <c r="C213" i="2"/>
  <c r="D213" i="2"/>
  <c r="E213" i="2"/>
  <c r="F213" i="2"/>
  <c r="G213" i="2"/>
  <c r="H213" i="2"/>
  <c r="I213" i="2"/>
  <c r="J213" i="2"/>
  <c r="A214" i="2"/>
  <c r="B214" i="2"/>
  <c r="C214" i="2"/>
  <c r="D214" i="2"/>
  <c r="E214" i="2"/>
  <c r="F214" i="2"/>
  <c r="G214" i="2"/>
  <c r="H214" i="2"/>
  <c r="I214" i="2"/>
  <c r="J214" i="2"/>
  <c r="A215" i="2"/>
  <c r="B215" i="2"/>
  <c r="C215" i="2"/>
  <c r="D215" i="2"/>
  <c r="E215" i="2"/>
  <c r="F215" i="2"/>
  <c r="G215" i="2"/>
  <c r="H215" i="2"/>
  <c r="I215" i="2"/>
  <c r="J215" i="2"/>
  <c r="A216" i="2"/>
  <c r="B216" i="2"/>
  <c r="C216" i="2"/>
  <c r="D216" i="2"/>
  <c r="E216" i="2"/>
  <c r="F216" i="2"/>
  <c r="G216" i="2"/>
  <c r="H216" i="2"/>
  <c r="I216" i="2"/>
  <c r="J216" i="2"/>
  <c r="A217" i="2"/>
  <c r="B217" i="2"/>
  <c r="C217" i="2"/>
  <c r="D217" i="2"/>
  <c r="E217" i="2"/>
  <c r="F217" i="2"/>
  <c r="G217" i="2"/>
  <c r="H217" i="2"/>
  <c r="I217" i="2"/>
  <c r="J217" i="2"/>
  <c r="A218" i="2"/>
  <c r="B218" i="2"/>
  <c r="C218" i="2"/>
  <c r="D218" i="2"/>
  <c r="E218" i="2"/>
  <c r="F218" i="2"/>
  <c r="G218" i="2"/>
  <c r="H218" i="2"/>
  <c r="I218" i="2"/>
  <c r="J218" i="2"/>
  <c r="A219" i="2"/>
  <c r="B219" i="2"/>
  <c r="C219" i="2"/>
  <c r="D219" i="2"/>
  <c r="E219" i="2"/>
  <c r="F219" i="2"/>
  <c r="G219" i="2"/>
  <c r="H219" i="2"/>
  <c r="I219" i="2"/>
  <c r="J219" i="2"/>
  <c r="A220" i="2"/>
  <c r="B220" i="2"/>
  <c r="C220" i="2"/>
  <c r="D220" i="2"/>
  <c r="E220" i="2"/>
  <c r="F220" i="2"/>
  <c r="G220" i="2"/>
  <c r="H220" i="2"/>
  <c r="I220" i="2"/>
  <c r="J220" i="2"/>
  <c r="A221" i="2"/>
  <c r="B221" i="2"/>
  <c r="C221" i="2"/>
  <c r="D221" i="2"/>
  <c r="E221" i="2"/>
  <c r="F221" i="2"/>
  <c r="G221" i="2"/>
  <c r="H221" i="2"/>
  <c r="I221" i="2"/>
  <c r="J221" i="2"/>
  <c r="A222" i="2"/>
  <c r="B222" i="2"/>
  <c r="C222" i="2"/>
  <c r="D222" i="2"/>
  <c r="E222" i="2"/>
  <c r="F222" i="2"/>
  <c r="G222" i="2"/>
  <c r="H222" i="2"/>
  <c r="I222" i="2"/>
  <c r="J222" i="2"/>
  <c r="A223" i="2"/>
  <c r="B223" i="2"/>
  <c r="C223" i="2"/>
  <c r="D223" i="2"/>
  <c r="E223" i="2"/>
  <c r="F223" i="2"/>
  <c r="G223" i="2"/>
  <c r="H223" i="2"/>
  <c r="I223" i="2"/>
  <c r="J223" i="2"/>
  <c r="A224" i="2"/>
  <c r="B224" i="2"/>
  <c r="C224" i="2"/>
  <c r="D224" i="2"/>
  <c r="E224" i="2"/>
  <c r="F224" i="2"/>
  <c r="G224" i="2"/>
  <c r="H224" i="2"/>
  <c r="I224" i="2"/>
  <c r="J224" i="2"/>
  <c r="A225" i="2"/>
  <c r="B225" i="2"/>
  <c r="C225" i="2"/>
  <c r="D225" i="2"/>
  <c r="E225" i="2"/>
  <c r="F225" i="2"/>
  <c r="G225" i="2"/>
  <c r="H225" i="2"/>
  <c r="I225" i="2"/>
  <c r="J225" i="2"/>
  <c r="A226" i="2"/>
  <c r="B226" i="2"/>
  <c r="C226" i="2"/>
  <c r="D226" i="2"/>
  <c r="E226" i="2"/>
  <c r="F226" i="2"/>
  <c r="G226" i="2"/>
  <c r="H226" i="2"/>
  <c r="I226" i="2"/>
  <c r="J226" i="2"/>
  <c r="A227" i="2"/>
  <c r="B227" i="2"/>
  <c r="C227" i="2"/>
  <c r="D227" i="2"/>
  <c r="E227" i="2"/>
  <c r="F227" i="2"/>
  <c r="G227" i="2"/>
  <c r="H227" i="2"/>
  <c r="I227" i="2"/>
  <c r="J227" i="2"/>
  <c r="A228" i="2"/>
  <c r="B228" i="2"/>
  <c r="C228" i="2"/>
  <c r="D228" i="2"/>
  <c r="E228" i="2"/>
  <c r="F228" i="2"/>
  <c r="G228" i="2"/>
  <c r="H228" i="2"/>
  <c r="I228" i="2"/>
  <c r="J228" i="2"/>
  <c r="A229" i="2"/>
  <c r="B229" i="2"/>
  <c r="C229" i="2"/>
  <c r="D229" i="2"/>
  <c r="E229" i="2"/>
  <c r="F229" i="2"/>
  <c r="G229" i="2"/>
  <c r="H229" i="2"/>
  <c r="I229" i="2"/>
  <c r="J229" i="2"/>
  <c r="A230" i="2"/>
  <c r="B230" i="2"/>
  <c r="C230" i="2"/>
  <c r="D230" i="2"/>
  <c r="E230" i="2"/>
  <c r="F230" i="2"/>
  <c r="G230" i="2"/>
  <c r="H230" i="2"/>
  <c r="I230" i="2"/>
  <c r="J230" i="2"/>
  <c r="A231" i="2"/>
  <c r="B231" i="2"/>
  <c r="C231" i="2"/>
  <c r="D231" i="2"/>
  <c r="E231" i="2"/>
  <c r="F231" i="2"/>
  <c r="G231" i="2"/>
  <c r="H231" i="2"/>
  <c r="I231" i="2"/>
  <c r="J231" i="2"/>
  <c r="A232" i="2"/>
  <c r="B232" i="2"/>
  <c r="C232" i="2"/>
  <c r="D232" i="2"/>
  <c r="E232" i="2"/>
  <c r="F232" i="2"/>
  <c r="G232" i="2"/>
  <c r="H232" i="2"/>
  <c r="I232" i="2"/>
  <c r="J232" i="2"/>
  <c r="A233" i="2"/>
  <c r="B233" i="2"/>
  <c r="C233" i="2"/>
  <c r="D233" i="2"/>
  <c r="E233" i="2"/>
  <c r="F233" i="2"/>
  <c r="G233" i="2"/>
  <c r="H233" i="2"/>
  <c r="I233" i="2"/>
  <c r="J233" i="2"/>
  <c r="A234" i="2"/>
  <c r="B234" i="2"/>
  <c r="C234" i="2"/>
  <c r="D234" i="2"/>
  <c r="E234" i="2"/>
  <c r="F234" i="2"/>
  <c r="G234" i="2"/>
  <c r="H234" i="2"/>
  <c r="I234" i="2"/>
  <c r="J234" i="2"/>
  <c r="A235" i="2"/>
  <c r="B235" i="2"/>
  <c r="C235" i="2"/>
  <c r="D235" i="2"/>
  <c r="E235" i="2"/>
  <c r="F235" i="2"/>
  <c r="G235" i="2"/>
  <c r="H235" i="2"/>
  <c r="I235" i="2"/>
  <c r="J235" i="2"/>
  <c r="A236" i="2"/>
  <c r="B236" i="2"/>
  <c r="C236" i="2"/>
  <c r="D236" i="2"/>
  <c r="E236" i="2"/>
  <c r="F236" i="2"/>
  <c r="G236" i="2"/>
  <c r="H236" i="2"/>
  <c r="I236" i="2"/>
  <c r="J236" i="2"/>
  <c r="A237" i="2"/>
  <c r="B237" i="2"/>
  <c r="C237" i="2"/>
  <c r="D237" i="2"/>
  <c r="E237" i="2"/>
  <c r="F237" i="2"/>
  <c r="G237" i="2"/>
  <c r="H237" i="2"/>
  <c r="I237" i="2"/>
  <c r="J237" i="2"/>
  <c r="A238" i="2"/>
  <c r="B238" i="2"/>
  <c r="C238" i="2"/>
  <c r="D238" i="2"/>
  <c r="E238" i="2"/>
  <c r="F238" i="2"/>
  <c r="G238" i="2"/>
  <c r="H238" i="2"/>
  <c r="I238" i="2"/>
  <c r="J238" i="2"/>
  <c r="A239" i="2"/>
  <c r="B239" i="2"/>
  <c r="C239" i="2"/>
  <c r="D239" i="2"/>
  <c r="E239" i="2"/>
  <c r="F239" i="2"/>
  <c r="G239" i="2"/>
  <c r="H239" i="2"/>
  <c r="I239" i="2"/>
  <c r="J239" i="2"/>
  <c r="A240" i="2"/>
  <c r="B240" i="2"/>
  <c r="C240" i="2"/>
  <c r="D240" i="2"/>
  <c r="E240" i="2"/>
  <c r="F240" i="2"/>
  <c r="G240" i="2"/>
  <c r="H240" i="2"/>
  <c r="I240" i="2"/>
  <c r="J240" i="2"/>
  <c r="A241" i="2"/>
  <c r="B241" i="2"/>
  <c r="C241" i="2"/>
  <c r="D241" i="2"/>
  <c r="E241" i="2"/>
  <c r="F241" i="2"/>
  <c r="G241" i="2"/>
  <c r="H241" i="2"/>
  <c r="I241" i="2"/>
  <c r="J241" i="2"/>
  <c r="A242" i="2"/>
  <c r="B242" i="2"/>
  <c r="C242" i="2"/>
  <c r="D242" i="2"/>
  <c r="E242" i="2"/>
  <c r="F242" i="2"/>
  <c r="G242" i="2"/>
  <c r="H242" i="2"/>
  <c r="I242" i="2"/>
  <c r="J242" i="2"/>
  <c r="A243" i="2"/>
  <c r="B243" i="2"/>
  <c r="C243" i="2"/>
  <c r="D243" i="2"/>
  <c r="E243" i="2"/>
  <c r="F243" i="2"/>
  <c r="G243" i="2"/>
  <c r="H243" i="2"/>
  <c r="I243" i="2"/>
  <c r="J243" i="2"/>
  <c r="A244" i="2"/>
  <c r="B244" i="2"/>
  <c r="C244" i="2"/>
  <c r="D244" i="2"/>
  <c r="E244" i="2"/>
  <c r="F244" i="2"/>
  <c r="G244" i="2"/>
  <c r="H244" i="2"/>
  <c r="I244" i="2"/>
  <c r="J244" i="2"/>
  <c r="A245" i="2"/>
  <c r="B245" i="2"/>
  <c r="C245" i="2"/>
  <c r="D245" i="2"/>
  <c r="E245" i="2"/>
  <c r="F245" i="2"/>
  <c r="G245" i="2"/>
  <c r="H245" i="2"/>
  <c r="I245" i="2"/>
  <c r="J245" i="2"/>
  <c r="A246" i="2"/>
  <c r="B246" i="2"/>
  <c r="C246" i="2"/>
  <c r="D246" i="2"/>
  <c r="E246" i="2"/>
  <c r="F246" i="2"/>
  <c r="G246" i="2"/>
  <c r="H246" i="2"/>
  <c r="I246" i="2"/>
  <c r="J246" i="2"/>
  <c r="A247" i="2"/>
  <c r="B247" i="2"/>
  <c r="C247" i="2"/>
  <c r="D247" i="2"/>
  <c r="E247" i="2"/>
  <c r="F247" i="2"/>
  <c r="G247" i="2"/>
  <c r="H247" i="2"/>
  <c r="I247" i="2"/>
  <c r="J247" i="2"/>
  <c r="A248" i="2"/>
  <c r="B248" i="2"/>
  <c r="C248" i="2"/>
  <c r="D248" i="2"/>
  <c r="E248" i="2"/>
  <c r="F248" i="2"/>
  <c r="G248" i="2"/>
  <c r="H248" i="2"/>
  <c r="I248" i="2"/>
  <c r="J248" i="2"/>
  <c r="A249" i="2"/>
  <c r="B249" i="2"/>
  <c r="C249" i="2"/>
  <c r="D249" i="2"/>
  <c r="E249" i="2"/>
  <c r="F249" i="2"/>
  <c r="G249" i="2"/>
  <c r="H249" i="2"/>
  <c r="I249" i="2"/>
  <c r="J249" i="2"/>
  <c r="A250" i="2"/>
  <c r="B250" i="2"/>
  <c r="C250" i="2"/>
  <c r="D250" i="2"/>
  <c r="E250" i="2"/>
  <c r="F250" i="2"/>
  <c r="G250" i="2"/>
  <c r="H250" i="2"/>
  <c r="I250" i="2"/>
  <c r="J250" i="2"/>
  <c r="A251" i="2"/>
  <c r="B251" i="2"/>
  <c r="C251" i="2"/>
  <c r="D251" i="2"/>
  <c r="E251" i="2"/>
  <c r="F251" i="2"/>
  <c r="G251" i="2"/>
  <c r="H251" i="2"/>
  <c r="I251" i="2"/>
  <c r="J251" i="2"/>
  <c r="A252" i="2"/>
  <c r="B252" i="2"/>
  <c r="C252" i="2"/>
  <c r="D252" i="2"/>
  <c r="E252" i="2"/>
  <c r="F252" i="2"/>
  <c r="G252" i="2"/>
  <c r="H252" i="2"/>
  <c r="I252" i="2"/>
  <c r="J252" i="2"/>
  <c r="A253" i="2"/>
  <c r="B253" i="2"/>
  <c r="C253" i="2"/>
  <c r="D253" i="2"/>
  <c r="E253" i="2"/>
  <c r="F253" i="2"/>
  <c r="G253" i="2"/>
  <c r="H253" i="2"/>
  <c r="I253" i="2"/>
  <c r="J253" i="2"/>
  <c r="A254" i="2"/>
  <c r="B254" i="2"/>
  <c r="C254" i="2"/>
  <c r="D254" i="2"/>
  <c r="E254" i="2"/>
  <c r="F254" i="2"/>
  <c r="G254" i="2"/>
  <c r="H254" i="2"/>
  <c r="I254" i="2"/>
  <c r="J254" i="2"/>
  <c r="A255" i="2"/>
  <c r="B255" i="2"/>
  <c r="C255" i="2"/>
  <c r="D255" i="2"/>
  <c r="E255" i="2"/>
  <c r="F255" i="2"/>
  <c r="G255" i="2"/>
  <c r="H255" i="2"/>
  <c r="I255" i="2"/>
  <c r="J255" i="2"/>
  <c r="A256" i="2"/>
  <c r="B256" i="2"/>
  <c r="C256" i="2"/>
  <c r="D256" i="2"/>
  <c r="E256" i="2"/>
  <c r="F256" i="2"/>
  <c r="G256" i="2"/>
  <c r="H256" i="2"/>
  <c r="I256" i="2"/>
  <c r="J256" i="2"/>
  <c r="A257" i="2"/>
  <c r="B257" i="2"/>
  <c r="C257" i="2"/>
  <c r="D257" i="2"/>
  <c r="E257" i="2"/>
  <c r="F257" i="2"/>
  <c r="G257" i="2"/>
  <c r="H257" i="2"/>
  <c r="I257" i="2"/>
  <c r="J257" i="2"/>
  <c r="A258" i="2"/>
  <c r="B258" i="2"/>
  <c r="C258" i="2"/>
  <c r="D258" i="2"/>
  <c r="E258" i="2"/>
  <c r="F258" i="2"/>
  <c r="G258" i="2"/>
  <c r="H258" i="2"/>
  <c r="I258" i="2"/>
  <c r="J258" i="2"/>
  <c r="A259" i="2"/>
  <c r="B259" i="2"/>
  <c r="C259" i="2"/>
  <c r="D259" i="2"/>
  <c r="E259" i="2"/>
  <c r="F259" i="2"/>
  <c r="G259" i="2"/>
  <c r="H259" i="2"/>
  <c r="I259" i="2"/>
  <c r="J259" i="2"/>
  <c r="A260" i="2"/>
  <c r="B260" i="2"/>
  <c r="C260" i="2"/>
  <c r="D260" i="2"/>
  <c r="E260" i="2"/>
  <c r="F260" i="2"/>
  <c r="G260" i="2"/>
  <c r="H260" i="2"/>
  <c r="I260" i="2"/>
  <c r="J260" i="2"/>
  <c r="A261" i="2"/>
  <c r="B261" i="2"/>
  <c r="C261" i="2"/>
  <c r="D261" i="2"/>
  <c r="E261" i="2"/>
  <c r="F261" i="2"/>
  <c r="G261" i="2"/>
  <c r="H261" i="2"/>
  <c r="I261" i="2"/>
  <c r="J261" i="2"/>
  <c r="A262" i="2"/>
  <c r="B262" i="2"/>
  <c r="C262" i="2"/>
  <c r="D262" i="2"/>
  <c r="E262" i="2"/>
  <c r="F262" i="2"/>
  <c r="G262" i="2"/>
  <c r="H262" i="2"/>
  <c r="I262" i="2"/>
  <c r="J262" i="2"/>
  <c r="A263" i="2"/>
  <c r="B263" i="2"/>
  <c r="C263" i="2"/>
  <c r="D263" i="2"/>
  <c r="E263" i="2"/>
  <c r="F263" i="2"/>
  <c r="G263" i="2"/>
  <c r="H263" i="2"/>
  <c r="I263" i="2"/>
  <c r="J263" i="2"/>
  <c r="A264" i="2"/>
  <c r="B264" i="2"/>
  <c r="C264" i="2"/>
  <c r="D264" i="2"/>
  <c r="E264" i="2"/>
  <c r="F264" i="2"/>
  <c r="G264" i="2"/>
  <c r="H264" i="2"/>
  <c r="I264" i="2"/>
  <c r="J264" i="2"/>
  <c r="A265" i="2"/>
  <c r="B265" i="2"/>
  <c r="C265" i="2"/>
  <c r="D265" i="2"/>
  <c r="E265" i="2"/>
  <c r="F265" i="2"/>
  <c r="G265" i="2"/>
  <c r="H265" i="2"/>
  <c r="I265" i="2"/>
  <c r="J265" i="2"/>
  <c r="A266" i="2"/>
  <c r="B266" i="2"/>
  <c r="C266" i="2"/>
  <c r="D266" i="2"/>
  <c r="E266" i="2"/>
  <c r="F266" i="2"/>
  <c r="G266" i="2"/>
  <c r="H266" i="2"/>
  <c r="I266" i="2"/>
  <c r="J266" i="2"/>
  <c r="A267" i="2"/>
  <c r="B267" i="2"/>
  <c r="C267" i="2"/>
  <c r="D267" i="2"/>
  <c r="E267" i="2"/>
  <c r="F267" i="2"/>
  <c r="G267" i="2"/>
  <c r="H267" i="2"/>
  <c r="I267" i="2"/>
  <c r="J267" i="2"/>
  <c r="A268" i="2"/>
  <c r="B268" i="2"/>
  <c r="C268" i="2"/>
  <c r="D268" i="2"/>
  <c r="E268" i="2"/>
  <c r="F268" i="2"/>
  <c r="G268" i="2"/>
  <c r="H268" i="2"/>
  <c r="I268" i="2"/>
  <c r="J268" i="2"/>
  <c r="A269" i="2"/>
  <c r="B269" i="2"/>
  <c r="C269" i="2"/>
  <c r="D269" i="2"/>
  <c r="E269" i="2"/>
  <c r="F269" i="2"/>
  <c r="G269" i="2"/>
  <c r="H269" i="2"/>
  <c r="I269" i="2"/>
  <c r="J269" i="2"/>
  <c r="A270" i="2"/>
  <c r="B270" i="2"/>
  <c r="C270" i="2"/>
  <c r="D270" i="2"/>
  <c r="E270" i="2"/>
  <c r="F270" i="2"/>
  <c r="G270" i="2"/>
  <c r="H270" i="2"/>
  <c r="I270" i="2"/>
  <c r="J270" i="2"/>
  <c r="A271" i="2"/>
  <c r="B271" i="2"/>
  <c r="C271" i="2"/>
  <c r="D271" i="2"/>
  <c r="E271" i="2"/>
  <c r="F271" i="2"/>
  <c r="G271" i="2"/>
  <c r="H271" i="2"/>
  <c r="I271" i="2"/>
  <c r="J271" i="2"/>
  <c r="A272" i="2"/>
  <c r="B272" i="2"/>
  <c r="C272" i="2"/>
  <c r="D272" i="2"/>
  <c r="E272" i="2"/>
  <c r="F272" i="2"/>
  <c r="G272" i="2"/>
  <c r="H272" i="2"/>
  <c r="I272" i="2"/>
  <c r="J272" i="2"/>
  <c r="A273" i="2"/>
  <c r="B273" i="2"/>
  <c r="C273" i="2"/>
  <c r="D273" i="2"/>
  <c r="E273" i="2"/>
  <c r="F273" i="2"/>
  <c r="G273" i="2"/>
  <c r="H273" i="2"/>
  <c r="I273" i="2"/>
  <c r="J273" i="2"/>
  <c r="A274" i="2"/>
  <c r="B274" i="2"/>
  <c r="C274" i="2"/>
  <c r="D274" i="2"/>
  <c r="E274" i="2"/>
  <c r="F274" i="2"/>
  <c r="G274" i="2"/>
  <c r="H274" i="2"/>
  <c r="I274" i="2"/>
  <c r="J274" i="2"/>
  <c r="A275" i="2"/>
  <c r="B275" i="2"/>
  <c r="C275" i="2"/>
  <c r="D275" i="2"/>
  <c r="E275" i="2"/>
  <c r="F275" i="2"/>
  <c r="G275" i="2"/>
  <c r="H275" i="2"/>
  <c r="I275" i="2"/>
  <c r="J275" i="2"/>
  <c r="A276" i="2"/>
  <c r="B276" i="2"/>
  <c r="C276" i="2"/>
  <c r="D276" i="2"/>
  <c r="E276" i="2"/>
  <c r="F276" i="2"/>
  <c r="G276" i="2"/>
  <c r="H276" i="2"/>
  <c r="I276" i="2"/>
  <c r="J276" i="2"/>
  <c r="A277" i="2"/>
  <c r="B277" i="2"/>
  <c r="C277" i="2"/>
  <c r="D277" i="2"/>
  <c r="E277" i="2"/>
  <c r="F277" i="2"/>
  <c r="G277" i="2"/>
  <c r="H277" i="2"/>
  <c r="I277" i="2"/>
  <c r="J277" i="2"/>
  <c r="A278" i="2"/>
  <c r="B278" i="2"/>
  <c r="C278" i="2"/>
  <c r="D278" i="2"/>
  <c r="E278" i="2"/>
  <c r="F278" i="2"/>
  <c r="G278" i="2"/>
  <c r="H278" i="2"/>
  <c r="I278" i="2"/>
  <c r="J278" i="2"/>
  <c r="A279" i="2"/>
  <c r="B279" i="2"/>
  <c r="C279" i="2"/>
  <c r="D279" i="2"/>
  <c r="E279" i="2"/>
  <c r="F279" i="2"/>
  <c r="G279" i="2"/>
  <c r="H279" i="2"/>
  <c r="I279" i="2"/>
  <c r="J279" i="2"/>
  <c r="A280" i="2"/>
  <c r="B280" i="2"/>
  <c r="C280" i="2"/>
  <c r="D280" i="2"/>
  <c r="E280" i="2"/>
  <c r="F280" i="2"/>
  <c r="G280" i="2"/>
  <c r="H280" i="2"/>
  <c r="I280" i="2"/>
  <c r="J280" i="2"/>
  <c r="A281" i="2"/>
  <c r="B281" i="2"/>
  <c r="C281" i="2"/>
  <c r="D281" i="2"/>
  <c r="E281" i="2"/>
  <c r="F281" i="2"/>
  <c r="G281" i="2"/>
  <c r="H281" i="2"/>
  <c r="I281" i="2"/>
  <c r="J281" i="2"/>
  <c r="A282" i="2"/>
  <c r="B282" i="2"/>
  <c r="C282" i="2"/>
  <c r="D282" i="2"/>
  <c r="E282" i="2"/>
  <c r="F282" i="2"/>
  <c r="G282" i="2"/>
  <c r="H282" i="2"/>
  <c r="I282" i="2"/>
  <c r="J282" i="2"/>
  <c r="A283" i="2"/>
  <c r="B283" i="2"/>
  <c r="C283" i="2"/>
  <c r="D283" i="2"/>
  <c r="E283" i="2"/>
  <c r="F283" i="2"/>
  <c r="G283" i="2"/>
  <c r="H283" i="2"/>
  <c r="I283" i="2"/>
  <c r="J283" i="2"/>
  <c r="A284" i="2"/>
  <c r="B284" i="2"/>
  <c r="C284" i="2"/>
  <c r="D284" i="2"/>
  <c r="E284" i="2"/>
  <c r="F284" i="2"/>
  <c r="G284" i="2"/>
  <c r="H284" i="2"/>
  <c r="I284" i="2"/>
  <c r="J284" i="2"/>
  <c r="A285" i="2"/>
  <c r="B285" i="2"/>
  <c r="C285" i="2"/>
  <c r="D285" i="2"/>
  <c r="E285" i="2"/>
  <c r="F285" i="2"/>
  <c r="G285" i="2"/>
  <c r="H285" i="2"/>
  <c r="I285" i="2"/>
  <c r="J285" i="2"/>
  <c r="A286" i="2"/>
  <c r="B286" i="2"/>
  <c r="C286" i="2"/>
  <c r="D286" i="2"/>
  <c r="E286" i="2"/>
  <c r="F286" i="2"/>
  <c r="G286" i="2"/>
  <c r="H286" i="2"/>
  <c r="I286" i="2"/>
  <c r="J286" i="2"/>
  <c r="A287" i="2"/>
  <c r="B287" i="2"/>
  <c r="C287" i="2"/>
  <c r="D287" i="2"/>
  <c r="E287" i="2"/>
  <c r="F287" i="2"/>
  <c r="G287" i="2"/>
  <c r="H287" i="2"/>
  <c r="I287" i="2"/>
  <c r="J287" i="2"/>
  <c r="A288" i="2"/>
  <c r="B288" i="2"/>
  <c r="C288" i="2"/>
  <c r="D288" i="2"/>
  <c r="E288" i="2"/>
  <c r="F288" i="2"/>
  <c r="G288" i="2"/>
  <c r="H288" i="2"/>
  <c r="I288" i="2"/>
  <c r="J288" i="2"/>
  <c r="A289" i="2"/>
  <c r="B289" i="2"/>
  <c r="C289" i="2"/>
  <c r="D289" i="2"/>
  <c r="E289" i="2"/>
  <c r="F289" i="2"/>
  <c r="G289" i="2"/>
  <c r="H289" i="2"/>
  <c r="I289" i="2"/>
  <c r="J289" i="2"/>
  <c r="A290" i="2"/>
  <c r="B290" i="2"/>
  <c r="C290" i="2"/>
  <c r="D290" i="2"/>
  <c r="E290" i="2"/>
  <c r="F290" i="2"/>
  <c r="G290" i="2"/>
  <c r="H290" i="2"/>
  <c r="I290" i="2"/>
  <c r="J290" i="2"/>
  <c r="A291" i="2"/>
  <c r="B291" i="2"/>
  <c r="C291" i="2"/>
  <c r="D291" i="2"/>
  <c r="E291" i="2"/>
  <c r="F291" i="2"/>
  <c r="G291" i="2"/>
  <c r="H291" i="2"/>
  <c r="I291" i="2"/>
  <c r="J291" i="2"/>
  <c r="A292" i="2"/>
  <c r="B292" i="2"/>
  <c r="C292" i="2"/>
  <c r="D292" i="2"/>
  <c r="E292" i="2"/>
  <c r="F292" i="2"/>
  <c r="G292" i="2"/>
  <c r="H292" i="2"/>
  <c r="I292" i="2"/>
  <c r="J292" i="2"/>
  <c r="A293" i="2"/>
  <c r="B293" i="2"/>
  <c r="C293" i="2"/>
  <c r="D293" i="2"/>
  <c r="E293" i="2"/>
  <c r="F293" i="2"/>
  <c r="G293" i="2"/>
  <c r="H293" i="2"/>
  <c r="I293" i="2"/>
  <c r="J293" i="2"/>
  <c r="A294" i="2"/>
  <c r="B294" i="2"/>
  <c r="C294" i="2"/>
  <c r="D294" i="2"/>
  <c r="E294" i="2"/>
  <c r="F294" i="2"/>
  <c r="G294" i="2"/>
  <c r="H294" i="2"/>
  <c r="I294" i="2"/>
  <c r="J294" i="2"/>
  <c r="A295" i="2"/>
  <c r="B295" i="2"/>
  <c r="C295" i="2"/>
  <c r="D295" i="2"/>
  <c r="E295" i="2"/>
  <c r="F295" i="2"/>
  <c r="G295" i="2"/>
  <c r="H295" i="2"/>
  <c r="I295" i="2"/>
  <c r="J295" i="2"/>
  <c r="A296" i="2"/>
  <c r="B296" i="2"/>
  <c r="C296" i="2"/>
  <c r="D296" i="2"/>
  <c r="E296" i="2"/>
  <c r="F296" i="2"/>
  <c r="G296" i="2"/>
  <c r="H296" i="2"/>
  <c r="I296" i="2"/>
  <c r="J296" i="2"/>
  <c r="A297" i="2"/>
  <c r="B297" i="2"/>
  <c r="C297" i="2"/>
  <c r="D297" i="2"/>
  <c r="E297" i="2"/>
  <c r="F297" i="2"/>
  <c r="G297" i="2"/>
  <c r="H297" i="2"/>
  <c r="I297" i="2"/>
  <c r="J297" i="2"/>
  <c r="A298" i="2"/>
  <c r="B298" i="2"/>
  <c r="C298" i="2"/>
  <c r="D298" i="2"/>
  <c r="E298" i="2"/>
  <c r="F298" i="2"/>
  <c r="G298" i="2"/>
  <c r="H298" i="2"/>
  <c r="I298" i="2"/>
  <c r="J298" i="2"/>
  <c r="A299" i="2"/>
  <c r="B299" i="2"/>
  <c r="C299" i="2"/>
  <c r="D299" i="2"/>
  <c r="E299" i="2"/>
  <c r="F299" i="2"/>
  <c r="G299" i="2"/>
  <c r="H299" i="2"/>
  <c r="I299" i="2"/>
  <c r="J299" i="2"/>
  <c r="A300" i="2"/>
  <c r="B300" i="2"/>
  <c r="C300" i="2"/>
  <c r="D300" i="2"/>
  <c r="E300" i="2"/>
  <c r="F300" i="2"/>
  <c r="G300" i="2"/>
  <c r="H300" i="2"/>
  <c r="I300" i="2"/>
  <c r="J300" i="2"/>
  <c r="A301" i="2"/>
  <c r="B301" i="2"/>
  <c r="C301" i="2"/>
  <c r="D301" i="2"/>
  <c r="E301" i="2"/>
  <c r="F301" i="2"/>
  <c r="G301" i="2"/>
  <c r="H301" i="2"/>
  <c r="I301" i="2"/>
  <c r="J301" i="2"/>
  <c r="A302" i="2"/>
  <c r="B302" i="2"/>
  <c r="C302" i="2"/>
  <c r="D302" i="2"/>
  <c r="E302" i="2"/>
  <c r="F302" i="2"/>
  <c r="G302" i="2"/>
  <c r="H302" i="2"/>
  <c r="I302" i="2"/>
  <c r="J302" i="2"/>
  <c r="A303" i="2"/>
  <c r="B303" i="2"/>
  <c r="C303" i="2"/>
  <c r="D303" i="2"/>
  <c r="E303" i="2"/>
  <c r="F303" i="2"/>
  <c r="G303" i="2"/>
  <c r="H303" i="2"/>
  <c r="I303" i="2"/>
  <c r="J303" i="2"/>
  <c r="A304" i="2"/>
  <c r="B304" i="2"/>
  <c r="C304" i="2"/>
  <c r="D304" i="2"/>
  <c r="E304" i="2"/>
  <c r="F304" i="2"/>
  <c r="G304" i="2"/>
  <c r="H304" i="2"/>
  <c r="I304" i="2"/>
  <c r="J304" i="2"/>
  <c r="A305" i="2"/>
  <c r="B305" i="2"/>
  <c r="C305" i="2"/>
  <c r="D305" i="2"/>
  <c r="E305" i="2"/>
  <c r="F305" i="2"/>
  <c r="G305" i="2"/>
  <c r="H305" i="2"/>
  <c r="I305" i="2"/>
  <c r="J305" i="2"/>
  <c r="A306" i="2"/>
  <c r="B306" i="2"/>
  <c r="C306" i="2"/>
  <c r="D306" i="2"/>
  <c r="E306" i="2"/>
  <c r="F306" i="2"/>
  <c r="G306" i="2"/>
  <c r="H306" i="2"/>
  <c r="I306" i="2"/>
  <c r="J306" i="2"/>
  <c r="A307" i="2"/>
  <c r="B307" i="2"/>
  <c r="C307" i="2"/>
  <c r="D307" i="2"/>
  <c r="E307" i="2"/>
  <c r="F307" i="2"/>
  <c r="G307" i="2"/>
  <c r="H307" i="2"/>
  <c r="I307" i="2"/>
  <c r="J307" i="2"/>
  <c r="A308" i="2"/>
  <c r="B308" i="2"/>
  <c r="C308" i="2"/>
  <c r="D308" i="2"/>
  <c r="E308" i="2"/>
  <c r="F308" i="2"/>
  <c r="G308" i="2"/>
  <c r="H308" i="2"/>
  <c r="I308" i="2"/>
  <c r="J308" i="2"/>
  <c r="A309" i="2"/>
  <c r="B309" i="2"/>
  <c r="C309" i="2"/>
  <c r="D309" i="2"/>
  <c r="E309" i="2"/>
  <c r="F309" i="2"/>
  <c r="G309" i="2"/>
  <c r="H309" i="2"/>
  <c r="I309" i="2"/>
  <c r="J309" i="2"/>
  <c r="A310" i="2"/>
  <c r="B310" i="2"/>
  <c r="C310" i="2"/>
  <c r="D310" i="2"/>
  <c r="E310" i="2"/>
  <c r="F310" i="2"/>
  <c r="G310" i="2"/>
  <c r="H310" i="2"/>
  <c r="I310" i="2"/>
  <c r="J310" i="2"/>
  <c r="A311" i="2"/>
  <c r="B311" i="2"/>
  <c r="C311" i="2"/>
  <c r="D311" i="2"/>
  <c r="E311" i="2"/>
  <c r="F311" i="2"/>
  <c r="G311" i="2"/>
  <c r="H311" i="2"/>
  <c r="I311" i="2"/>
  <c r="J311" i="2"/>
  <c r="A312" i="2"/>
  <c r="B312" i="2"/>
  <c r="C312" i="2"/>
  <c r="D312" i="2"/>
  <c r="E312" i="2"/>
  <c r="F312" i="2"/>
  <c r="G312" i="2"/>
  <c r="H312" i="2"/>
  <c r="I312" i="2"/>
  <c r="J312" i="2"/>
  <c r="A313" i="2"/>
  <c r="B313" i="2"/>
  <c r="C313" i="2"/>
  <c r="D313" i="2"/>
  <c r="E313" i="2"/>
  <c r="F313" i="2"/>
  <c r="G313" i="2"/>
  <c r="H313" i="2"/>
  <c r="I313" i="2"/>
  <c r="J313" i="2"/>
  <c r="A314" i="2"/>
  <c r="B314" i="2"/>
  <c r="C314" i="2"/>
  <c r="D314" i="2"/>
  <c r="E314" i="2"/>
  <c r="F314" i="2"/>
  <c r="G314" i="2"/>
  <c r="H314" i="2"/>
  <c r="I314" i="2"/>
  <c r="J314" i="2"/>
  <c r="A315" i="2"/>
  <c r="B315" i="2"/>
  <c r="C315" i="2"/>
  <c r="D315" i="2"/>
  <c r="E315" i="2"/>
  <c r="F315" i="2"/>
  <c r="G315" i="2"/>
  <c r="H315" i="2"/>
  <c r="I315" i="2"/>
  <c r="J315" i="2"/>
  <c r="A316" i="2"/>
  <c r="B316" i="2"/>
  <c r="C316" i="2"/>
  <c r="D316" i="2"/>
  <c r="E316" i="2"/>
  <c r="F316" i="2"/>
  <c r="G316" i="2"/>
  <c r="H316" i="2"/>
  <c r="I316" i="2"/>
  <c r="J316" i="2"/>
  <c r="A317" i="2"/>
  <c r="B317" i="2"/>
  <c r="C317" i="2"/>
  <c r="D317" i="2"/>
  <c r="E317" i="2"/>
  <c r="F317" i="2"/>
  <c r="G317" i="2"/>
  <c r="H317" i="2"/>
  <c r="I317" i="2"/>
  <c r="J317" i="2"/>
  <c r="A318" i="2"/>
  <c r="B318" i="2"/>
  <c r="C318" i="2"/>
  <c r="D318" i="2"/>
  <c r="E318" i="2"/>
  <c r="F318" i="2"/>
  <c r="G318" i="2"/>
  <c r="H318" i="2"/>
  <c r="I318" i="2"/>
  <c r="J318" i="2"/>
  <c r="A319" i="2"/>
  <c r="B319" i="2"/>
  <c r="C319" i="2"/>
  <c r="D319" i="2"/>
  <c r="E319" i="2"/>
  <c r="F319" i="2"/>
  <c r="G319" i="2"/>
  <c r="H319" i="2"/>
  <c r="I319" i="2"/>
  <c r="J319" i="2"/>
  <c r="A320" i="2"/>
  <c r="B320" i="2"/>
  <c r="C320" i="2"/>
  <c r="D320" i="2"/>
  <c r="E320" i="2"/>
  <c r="F320" i="2"/>
  <c r="G320" i="2"/>
  <c r="H320" i="2"/>
  <c r="I320" i="2"/>
  <c r="J320" i="2"/>
  <c r="A321" i="2"/>
  <c r="B321" i="2"/>
  <c r="C321" i="2"/>
  <c r="D321" i="2"/>
  <c r="E321" i="2"/>
  <c r="F321" i="2"/>
  <c r="G321" i="2"/>
  <c r="H321" i="2"/>
  <c r="I321" i="2"/>
  <c r="J321" i="2"/>
  <c r="A322" i="2"/>
  <c r="B322" i="2"/>
  <c r="C322" i="2"/>
  <c r="D322" i="2"/>
  <c r="E322" i="2"/>
  <c r="F322" i="2"/>
  <c r="G322" i="2"/>
  <c r="H322" i="2"/>
  <c r="I322" i="2"/>
  <c r="J322" i="2"/>
  <c r="A323" i="2"/>
  <c r="B323" i="2"/>
  <c r="C323" i="2"/>
  <c r="D323" i="2"/>
  <c r="E323" i="2"/>
  <c r="F323" i="2"/>
  <c r="G323" i="2"/>
  <c r="H323" i="2"/>
  <c r="I323" i="2"/>
  <c r="J323" i="2"/>
  <c r="A324" i="2"/>
  <c r="B324" i="2"/>
  <c r="C324" i="2"/>
  <c r="D324" i="2"/>
  <c r="E324" i="2"/>
  <c r="F324" i="2"/>
  <c r="G324" i="2"/>
  <c r="H324" i="2"/>
  <c r="I324" i="2"/>
  <c r="J324" i="2"/>
  <c r="A325" i="2"/>
  <c r="B325" i="2"/>
  <c r="C325" i="2"/>
  <c r="D325" i="2"/>
  <c r="E325" i="2"/>
  <c r="F325" i="2"/>
  <c r="G325" i="2"/>
  <c r="H325" i="2"/>
  <c r="I325" i="2"/>
  <c r="J325" i="2"/>
  <c r="A326" i="2"/>
  <c r="B326" i="2"/>
  <c r="C326" i="2"/>
  <c r="D326" i="2"/>
  <c r="E326" i="2"/>
  <c r="F326" i="2"/>
  <c r="G326" i="2"/>
  <c r="H326" i="2"/>
  <c r="I326" i="2"/>
  <c r="J326" i="2"/>
  <c r="A327" i="2"/>
  <c r="B327" i="2"/>
  <c r="C327" i="2"/>
  <c r="D327" i="2"/>
  <c r="E327" i="2"/>
  <c r="F327" i="2"/>
  <c r="G327" i="2"/>
  <c r="H327" i="2"/>
  <c r="I327" i="2"/>
  <c r="J327" i="2"/>
  <c r="A328" i="2"/>
  <c r="B328" i="2"/>
  <c r="C328" i="2"/>
  <c r="D328" i="2"/>
  <c r="E328" i="2"/>
  <c r="F328" i="2"/>
  <c r="G328" i="2"/>
  <c r="H328" i="2"/>
  <c r="I328" i="2"/>
  <c r="J328" i="2"/>
  <c r="A329" i="2"/>
  <c r="B329" i="2"/>
  <c r="C329" i="2"/>
  <c r="D329" i="2"/>
  <c r="E329" i="2"/>
  <c r="F329" i="2"/>
  <c r="G329" i="2"/>
  <c r="H329" i="2"/>
  <c r="I329" i="2"/>
  <c r="J329" i="2"/>
  <c r="A330" i="2"/>
  <c r="B330" i="2"/>
  <c r="C330" i="2"/>
  <c r="D330" i="2"/>
  <c r="E330" i="2"/>
  <c r="F330" i="2"/>
  <c r="G330" i="2"/>
  <c r="H330" i="2"/>
  <c r="I330" i="2"/>
  <c r="J330" i="2"/>
  <c r="A331" i="2"/>
  <c r="B331" i="2"/>
  <c r="C331" i="2"/>
  <c r="D331" i="2"/>
  <c r="E331" i="2"/>
  <c r="F331" i="2"/>
  <c r="G331" i="2"/>
  <c r="H331" i="2"/>
  <c r="I331" i="2"/>
  <c r="J331" i="2"/>
  <c r="A332" i="2"/>
  <c r="B332" i="2"/>
  <c r="C332" i="2"/>
  <c r="D332" i="2"/>
  <c r="E332" i="2"/>
  <c r="F332" i="2"/>
  <c r="G332" i="2"/>
  <c r="H332" i="2"/>
  <c r="I332" i="2"/>
  <c r="J332" i="2"/>
  <c r="A333" i="2"/>
  <c r="B333" i="2"/>
  <c r="C333" i="2"/>
  <c r="D333" i="2"/>
  <c r="E333" i="2"/>
  <c r="F333" i="2"/>
  <c r="G333" i="2"/>
  <c r="H333" i="2"/>
  <c r="I333" i="2"/>
  <c r="J333" i="2"/>
  <c r="A334" i="2"/>
  <c r="B334" i="2"/>
  <c r="C334" i="2"/>
  <c r="D334" i="2"/>
  <c r="E334" i="2"/>
  <c r="F334" i="2"/>
  <c r="G334" i="2"/>
  <c r="H334" i="2"/>
  <c r="I334" i="2"/>
  <c r="J334" i="2"/>
  <c r="A335" i="2"/>
  <c r="B335" i="2"/>
  <c r="C335" i="2"/>
  <c r="D335" i="2"/>
  <c r="E335" i="2"/>
  <c r="F335" i="2"/>
  <c r="G335" i="2"/>
  <c r="H335" i="2"/>
  <c r="I335" i="2"/>
  <c r="J335" i="2"/>
  <c r="A336" i="2"/>
  <c r="B336" i="2"/>
  <c r="C336" i="2"/>
  <c r="D336" i="2"/>
  <c r="E336" i="2"/>
  <c r="F336" i="2"/>
  <c r="G336" i="2"/>
  <c r="H336" i="2"/>
  <c r="I336" i="2"/>
  <c r="J336" i="2"/>
  <c r="A337" i="2"/>
  <c r="B337" i="2"/>
  <c r="C337" i="2"/>
  <c r="D337" i="2"/>
  <c r="E337" i="2"/>
  <c r="F337" i="2"/>
  <c r="G337" i="2"/>
  <c r="H337" i="2"/>
  <c r="I337" i="2"/>
  <c r="J337" i="2"/>
  <c r="A338" i="2"/>
  <c r="B338" i="2"/>
  <c r="C338" i="2"/>
  <c r="D338" i="2"/>
  <c r="E338" i="2"/>
  <c r="F338" i="2"/>
  <c r="G338" i="2"/>
  <c r="H338" i="2"/>
  <c r="I338" i="2"/>
  <c r="J338" i="2"/>
  <c r="A339" i="2"/>
  <c r="B339" i="2"/>
  <c r="C339" i="2"/>
  <c r="D339" i="2"/>
  <c r="E339" i="2"/>
  <c r="F339" i="2"/>
  <c r="G339" i="2"/>
  <c r="H339" i="2"/>
  <c r="I339" i="2"/>
  <c r="J339" i="2"/>
  <c r="A340" i="2"/>
  <c r="B340" i="2"/>
  <c r="C340" i="2"/>
  <c r="D340" i="2"/>
  <c r="E340" i="2"/>
  <c r="F340" i="2"/>
  <c r="G340" i="2"/>
  <c r="H340" i="2"/>
  <c r="I340" i="2"/>
  <c r="J340" i="2"/>
  <c r="A341" i="2"/>
  <c r="B341" i="2"/>
  <c r="C341" i="2"/>
  <c r="D341" i="2"/>
  <c r="E341" i="2"/>
  <c r="F341" i="2"/>
  <c r="G341" i="2"/>
  <c r="H341" i="2"/>
  <c r="I341" i="2"/>
  <c r="J341" i="2"/>
  <c r="A342" i="2"/>
  <c r="B342" i="2"/>
  <c r="C342" i="2"/>
  <c r="D342" i="2"/>
  <c r="E342" i="2"/>
  <c r="F342" i="2"/>
  <c r="G342" i="2"/>
  <c r="H342" i="2"/>
  <c r="I342" i="2"/>
  <c r="J342" i="2"/>
  <c r="A343" i="2"/>
  <c r="B343" i="2"/>
  <c r="C343" i="2"/>
  <c r="D343" i="2"/>
  <c r="E343" i="2"/>
  <c r="F343" i="2"/>
  <c r="G343" i="2"/>
  <c r="H343" i="2"/>
  <c r="I343" i="2"/>
  <c r="J343" i="2"/>
  <c r="A344" i="2"/>
  <c r="B344" i="2"/>
  <c r="C344" i="2"/>
  <c r="D344" i="2"/>
  <c r="E344" i="2"/>
  <c r="F344" i="2"/>
  <c r="G344" i="2"/>
  <c r="H344" i="2"/>
  <c r="I344" i="2"/>
  <c r="J344" i="2"/>
  <c r="A345" i="2"/>
  <c r="B345" i="2"/>
  <c r="C345" i="2"/>
  <c r="D345" i="2"/>
  <c r="E345" i="2"/>
  <c r="F345" i="2"/>
  <c r="G345" i="2"/>
  <c r="H345" i="2"/>
  <c r="I345" i="2"/>
  <c r="J345" i="2"/>
  <c r="A346" i="2"/>
  <c r="B346" i="2"/>
  <c r="C346" i="2"/>
  <c r="D346" i="2"/>
  <c r="E346" i="2"/>
  <c r="F346" i="2"/>
  <c r="G346" i="2"/>
  <c r="H346" i="2"/>
  <c r="I346" i="2"/>
  <c r="J346" i="2"/>
  <c r="A347" i="2"/>
  <c r="B347" i="2"/>
  <c r="C347" i="2"/>
  <c r="D347" i="2"/>
  <c r="E347" i="2"/>
  <c r="F347" i="2"/>
  <c r="G347" i="2"/>
  <c r="H347" i="2"/>
  <c r="I347" i="2"/>
  <c r="J347" i="2"/>
  <c r="A348" i="2"/>
  <c r="B348" i="2"/>
  <c r="C348" i="2"/>
  <c r="D348" i="2"/>
  <c r="E348" i="2"/>
  <c r="F348" i="2"/>
  <c r="G348" i="2"/>
  <c r="H348" i="2"/>
  <c r="I348" i="2"/>
  <c r="J348" i="2"/>
  <c r="A349" i="2"/>
  <c r="B349" i="2"/>
  <c r="C349" i="2"/>
  <c r="D349" i="2"/>
  <c r="E349" i="2"/>
  <c r="F349" i="2"/>
  <c r="G349" i="2"/>
  <c r="H349" i="2"/>
  <c r="I349" i="2"/>
  <c r="J349" i="2"/>
  <c r="A350" i="2"/>
  <c r="B350" i="2"/>
  <c r="C350" i="2"/>
  <c r="D350" i="2"/>
  <c r="E350" i="2"/>
  <c r="F350" i="2"/>
  <c r="G350" i="2"/>
  <c r="H350" i="2"/>
  <c r="I350" i="2"/>
  <c r="J350" i="2"/>
  <c r="A351" i="2"/>
  <c r="B351" i="2"/>
  <c r="C351" i="2"/>
  <c r="D351" i="2"/>
  <c r="E351" i="2"/>
  <c r="F351" i="2"/>
  <c r="G351" i="2"/>
  <c r="H351" i="2"/>
  <c r="I351" i="2"/>
  <c r="J351" i="2"/>
  <c r="A352" i="2"/>
  <c r="B352" i="2"/>
  <c r="C352" i="2"/>
  <c r="D352" i="2"/>
  <c r="E352" i="2"/>
  <c r="F352" i="2"/>
  <c r="G352" i="2"/>
  <c r="H352" i="2"/>
  <c r="I352" i="2"/>
  <c r="J352" i="2"/>
  <c r="A353" i="2"/>
  <c r="B353" i="2"/>
  <c r="C353" i="2"/>
  <c r="D353" i="2"/>
  <c r="E353" i="2"/>
  <c r="F353" i="2"/>
  <c r="G353" i="2"/>
  <c r="H353" i="2"/>
  <c r="I353" i="2"/>
  <c r="J353" i="2"/>
  <c r="A354" i="2"/>
  <c r="B354" i="2"/>
  <c r="C354" i="2"/>
  <c r="D354" i="2"/>
  <c r="E354" i="2"/>
  <c r="F354" i="2"/>
  <c r="G354" i="2"/>
  <c r="H354" i="2"/>
  <c r="I354" i="2"/>
  <c r="J354" i="2"/>
  <c r="A355" i="2"/>
  <c r="B355" i="2"/>
  <c r="C355" i="2"/>
  <c r="D355" i="2"/>
  <c r="E355" i="2"/>
  <c r="F355" i="2"/>
  <c r="G355" i="2"/>
  <c r="H355" i="2"/>
  <c r="I355" i="2"/>
  <c r="J355" i="2"/>
  <c r="A356" i="2"/>
  <c r="B356" i="2"/>
  <c r="C356" i="2"/>
  <c r="D356" i="2"/>
  <c r="E356" i="2"/>
  <c r="F356" i="2"/>
  <c r="G356" i="2"/>
  <c r="H356" i="2"/>
  <c r="I356" i="2"/>
  <c r="J356" i="2"/>
  <c r="A357" i="2"/>
  <c r="B357" i="2"/>
  <c r="C357" i="2"/>
  <c r="D357" i="2"/>
  <c r="E357" i="2"/>
  <c r="F357" i="2"/>
  <c r="G357" i="2"/>
  <c r="H357" i="2"/>
  <c r="I357" i="2"/>
  <c r="J357" i="2"/>
  <c r="A358" i="2"/>
  <c r="B358" i="2"/>
  <c r="C358" i="2"/>
  <c r="D358" i="2"/>
  <c r="E358" i="2"/>
  <c r="F358" i="2"/>
  <c r="G358" i="2"/>
  <c r="H358" i="2"/>
  <c r="I358" i="2"/>
  <c r="J358" i="2"/>
  <c r="A359" i="2"/>
  <c r="B359" i="2"/>
  <c r="C359" i="2"/>
  <c r="D359" i="2"/>
  <c r="E359" i="2"/>
  <c r="F359" i="2"/>
  <c r="G359" i="2"/>
  <c r="H359" i="2"/>
  <c r="I359" i="2"/>
  <c r="J359" i="2"/>
  <c r="A360" i="2"/>
  <c r="B360" i="2"/>
  <c r="C360" i="2"/>
  <c r="D360" i="2"/>
  <c r="E360" i="2"/>
  <c r="F360" i="2"/>
  <c r="G360" i="2"/>
  <c r="H360" i="2"/>
  <c r="I360" i="2"/>
  <c r="J360" i="2"/>
  <c r="A361" i="2"/>
  <c r="B361" i="2"/>
  <c r="C361" i="2"/>
  <c r="D361" i="2"/>
  <c r="E361" i="2"/>
  <c r="F361" i="2"/>
  <c r="G361" i="2"/>
  <c r="H361" i="2"/>
  <c r="I361" i="2"/>
  <c r="J361" i="2"/>
  <c r="A362" i="2"/>
  <c r="B362" i="2"/>
  <c r="C362" i="2"/>
  <c r="D362" i="2"/>
  <c r="E362" i="2"/>
  <c r="F362" i="2"/>
  <c r="G362" i="2"/>
  <c r="H362" i="2"/>
  <c r="I362" i="2"/>
  <c r="J362" i="2"/>
  <c r="A363" i="2"/>
  <c r="B363" i="2"/>
  <c r="C363" i="2"/>
  <c r="D363" i="2"/>
  <c r="E363" i="2"/>
  <c r="F363" i="2"/>
  <c r="G363" i="2"/>
  <c r="H363" i="2"/>
  <c r="I363" i="2"/>
  <c r="J363" i="2"/>
  <c r="A364" i="2"/>
  <c r="B364" i="2"/>
  <c r="C364" i="2"/>
  <c r="D364" i="2"/>
  <c r="E364" i="2"/>
  <c r="F364" i="2"/>
  <c r="G364" i="2"/>
  <c r="H364" i="2"/>
  <c r="I364" i="2"/>
  <c r="J364" i="2"/>
  <c r="A365" i="2"/>
  <c r="B365" i="2"/>
  <c r="C365" i="2"/>
  <c r="D365" i="2"/>
  <c r="E365" i="2"/>
  <c r="F365" i="2"/>
  <c r="G365" i="2"/>
  <c r="H365" i="2"/>
  <c r="I365" i="2"/>
  <c r="J365" i="2"/>
  <c r="A366" i="2"/>
  <c r="B366" i="2"/>
  <c r="C366" i="2"/>
  <c r="D366" i="2"/>
  <c r="E366" i="2"/>
  <c r="F366" i="2"/>
  <c r="G366" i="2"/>
  <c r="H366" i="2"/>
  <c r="I366" i="2"/>
  <c r="J366" i="2"/>
  <c r="A367" i="2"/>
  <c r="B367" i="2"/>
  <c r="C367" i="2"/>
  <c r="D367" i="2"/>
  <c r="E367" i="2"/>
  <c r="F367" i="2"/>
  <c r="G367" i="2"/>
  <c r="H367" i="2"/>
  <c r="I367" i="2"/>
  <c r="J367" i="2"/>
  <c r="A368" i="2"/>
  <c r="B368" i="2"/>
  <c r="C368" i="2"/>
  <c r="D368" i="2"/>
  <c r="E368" i="2"/>
  <c r="F368" i="2"/>
  <c r="G368" i="2"/>
  <c r="H368" i="2"/>
  <c r="I368" i="2"/>
  <c r="J368" i="2"/>
  <c r="A369" i="2"/>
  <c r="B369" i="2"/>
  <c r="C369" i="2"/>
  <c r="D369" i="2"/>
  <c r="E369" i="2"/>
  <c r="F369" i="2"/>
  <c r="G369" i="2"/>
  <c r="H369" i="2"/>
  <c r="I369" i="2"/>
  <c r="J369" i="2"/>
  <c r="A370" i="2"/>
  <c r="B370" i="2"/>
  <c r="C370" i="2"/>
  <c r="D370" i="2"/>
  <c r="E370" i="2"/>
  <c r="F370" i="2"/>
  <c r="G370" i="2"/>
  <c r="H370" i="2"/>
  <c r="I370" i="2"/>
  <c r="J370" i="2"/>
  <c r="A371" i="2"/>
  <c r="B371" i="2"/>
  <c r="C371" i="2"/>
  <c r="D371" i="2"/>
  <c r="E371" i="2"/>
  <c r="F371" i="2"/>
  <c r="G371" i="2"/>
  <c r="H371" i="2"/>
  <c r="I371" i="2"/>
  <c r="J371" i="2"/>
  <c r="A372" i="2"/>
  <c r="B372" i="2"/>
  <c r="C372" i="2"/>
  <c r="D372" i="2"/>
  <c r="E372" i="2"/>
  <c r="F372" i="2"/>
  <c r="G372" i="2"/>
  <c r="H372" i="2"/>
  <c r="I372" i="2"/>
  <c r="J372" i="2"/>
  <c r="A373" i="2"/>
  <c r="B373" i="2"/>
  <c r="C373" i="2"/>
  <c r="D373" i="2"/>
  <c r="E373" i="2"/>
  <c r="F373" i="2"/>
  <c r="G373" i="2"/>
  <c r="H373" i="2"/>
  <c r="I373" i="2"/>
  <c r="J373" i="2"/>
  <c r="A374" i="2"/>
  <c r="B374" i="2"/>
  <c r="C374" i="2"/>
  <c r="D374" i="2"/>
  <c r="E374" i="2"/>
  <c r="F374" i="2"/>
  <c r="G374" i="2"/>
  <c r="H374" i="2"/>
  <c r="I374" i="2"/>
  <c r="J374" i="2"/>
  <c r="A375" i="2"/>
  <c r="B375" i="2"/>
  <c r="C375" i="2"/>
  <c r="D375" i="2"/>
  <c r="E375" i="2"/>
  <c r="F375" i="2"/>
  <c r="G375" i="2"/>
  <c r="H375" i="2"/>
  <c r="I375" i="2"/>
  <c r="J375" i="2"/>
  <c r="A376" i="2"/>
  <c r="B376" i="2"/>
  <c r="C376" i="2"/>
  <c r="D376" i="2"/>
  <c r="E376" i="2"/>
  <c r="F376" i="2"/>
  <c r="G376" i="2"/>
  <c r="H376" i="2"/>
  <c r="I376" i="2"/>
  <c r="J376" i="2"/>
  <c r="A377" i="2"/>
  <c r="B377" i="2"/>
  <c r="C377" i="2"/>
  <c r="D377" i="2"/>
  <c r="E377" i="2"/>
  <c r="F377" i="2"/>
  <c r="G377" i="2"/>
  <c r="H377" i="2"/>
  <c r="I377" i="2"/>
  <c r="J377" i="2"/>
  <c r="A378" i="2"/>
  <c r="B378" i="2"/>
  <c r="C378" i="2"/>
  <c r="D378" i="2"/>
  <c r="E378" i="2"/>
  <c r="F378" i="2"/>
  <c r="G378" i="2"/>
  <c r="H378" i="2"/>
  <c r="I378" i="2"/>
  <c r="J378" i="2"/>
  <c r="A379" i="2"/>
  <c r="B379" i="2"/>
  <c r="C379" i="2"/>
  <c r="D379" i="2"/>
  <c r="E379" i="2"/>
  <c r="F379" i="2"/>
  <c r="G379" i="2"/>
  <c r="H379" i="2"/>
  <c r="I379" i="2"/>
  <c r="J379" i="2"/>
  <c r="A380" i="2"/>
  <c r="B380" i="2"/>
  <c r="C380" i="2"/>
  <c r="D380" i="2"/>
  <c r="E380" i="2"/>
  <c r="F380" i="2"/>
  <c r="G380" i="2"/>
  <c r="H380" i="2"/>
  <c r="I380" i="2"/>
  <c r="J380" i="2"/>
  <c r="A381" i="2"/>
  <c r="B381" i="2"/>
  <c r="C381" i="2"/>
  <c r="D381" i="2"/>
  <c r="E381" i="2"/>
  <c r="F381" i="2"/>
  <c r="G381" i="2"/>
  <c r="H381" i="2"/>
  <c r="I381" i="2"/>
  <c r="J381" i="2"/>
  <c r="A382" i="2"/>
  <c r="B382" i="2"/>
  <c r="C382" i="2"/>
  <c r="D382" i="2"/>
  <c r="E382" i="2"/>
  <c r="F382" i="2"/>
  <c r="G382" i="2"/>
  <c r="H382" i="2"/>
  <c r="I382" i="2"/>
  <c r="J382" i="2"/>
  <c r="A383" i="2"/>
  <c r="B383" i="2"/>
  <c r="C383" i="2"/>
  <c r="D383" i="2"/>
  <c r="E383" i="2"/>
  <c r="F383" i="2"/>
  <c r="G383" i="2"/>
  <c r="H383" i="2"/>
  <c r="I383" i="2"/>
  <c r="J383" i="2"/>
  <c r="A384" i="2"/>
  <c r="B384" i="2"/>
  <c r="C384" i="2"/>
  <c r="D384" i="2"/>
  <c r="E384" i="2"/>
  <c r="F384" i="2"/>
  <c r="G384" i="2"/>
  <c r="H384" i="2"/>
  <c r="I384" i="2"/>
  <c r="J384" i="2"/>
  <c r="A385" i="2"/>
  <c r="B385" i="2"/>
  <c r="C385" i="2"/>
  <c r="D385" i="2"/>
  <c r="E385" i="2"/>
  <c r="F385" i="2"/>
  <c r="G385" i="2"/>
  <c r="H385" i="2"/>
  <c r="I385" i="2"/>
  <c r="J385" i="2"/>
  <c r="A386" i="2"/>
  <c r="B386" i="2"/>
  <c r="C386" i="2"/>
  <c r="D386" i="2"/>
  <c r="E386" i="2"/>
  <c r="F386" i="2"/>
  <c r="G386" i="2"/>
  <c r="H386" i="2"/>
  <c r="I386" i="2"/>
  <c r="J386" i="2"/>
  <c r="A387" i="2"/>
  <c r="B387" i="2"/>
  <c r="C387" i="2"/>
  <c r="D387" i="2"/>
  <c r="E387" i="2"/>
  <c r="F387" i="2"/>
  <c r="G387" i="2"/>
  <c r="H387" i="2"/>
  <c r="I387" i="2"/>
  <c r="J387" i="2"/>
  <c r="A388" i="2"/>
  <c r="B388" i="2"/>
  <c r="C388" i="2"/>
  <c r="D388" i="2"/>
  <c r="E388" i="2"/>
  <c r="F388" i="2"/>
  <c r="G388" i="2"/>
  <c r="H388" i="2"/>
  <c r="I388" i="2"/>
  <c r="J388" i="2"/>
  <c r="A389" i="2"/>
  <c r="B389" i="2"/>
  <c r="C389" i="2"/>
  <c r="D389" i="2"/>
  <c r="E389" i="2"/>
  <c r="F389" i="2"/>
  <c r="G389" i="2"/>
  <c r="H389" i="2"/>
  <c r="I389" i="2"/>
  <c r="J389" i="2"/>
  <c r="A390" i="2"/>
  <c r="B390" i="2"/>
  <c r="C390" i="2"/>
  <c r="D390" i="2"/>
  <c r="E390" i="2"/>
  <c r="F390" i="2"/>
  <c r="G390" i="2"/>
  <c r="H390" i="2"/>
  <c r="I390" i="2"/>
  <c r="J390" i="2"/>
  <c r="A391" i="2"/>
  <c r="B391" i="2"/>
  <c r="C391" i="2"/>
  <c r="D391" i="2"/>
  <c r="E391" i="2"/>
  <c r="F391" i="2"/>
  <c r="G391" i="2"/>
  <c r="H391" i="2"/>
  <c r="I391" i="2"/>
  <c r="J391" i="2"/>
  <c r="A392" i="2"/>
  <c r="B392" i="2"/>
  <c r="C392" i="2"/>
  <c r="D392" i="2"/>
  <c r="E392" i="2"/>
  <c r="F392" i="2"/>
  <c r="G392" i="2"/>
  <c r="H392" i="2"/>
  <c r="I392" i="2"/>
  <c r="J392" i="2"/>
  <c r="A393" i="2"/>
  <c r="B393" i="2"/>
  <c r="C393" i="2"/>
  <c r="D393" i="2"/>
  <c r="E393" i="2"/>
  <c r="F393" i="2"/>
  <c r="G393" i="2"/>
  <c r="H393" i="2"/>
  <c r="I393" i="2"/>
  <c r="J393" i="2"/>
  <c r="A394" i="2"/>
  <c r="B394" i="2"/>
  <c r="C394" i="2"/>
  <c r="D394" i="2"/>
  <c r="E394" i="2"/>
  <c r="F394" i="2"/>
  <c r="G394" i="2"/>
  <c r="H394" i="2"/>
  <c r="I394" i="2"/>
  <c r="J394" i="2"/>
  <c r="A395" i="2"/>
  <c r="B395" i="2"/>
  <c r="C395" i="2"/>
  <c r="D395" i="2"/>
  <c r="E395" i="2"/>
  <c r="F395" i="2"/>
  <c r="G395" i="2"/>
  <c r="H395" i="2"/>
  <c r="I395" i="2"/>
  <c r="J395" i="2"/>
  <c r="A396" i="2"/>
  <c r="B396" i="2"/>
  <c r="C396" i="2"/>
  <c r="D396" i="2"/>
  <c r="E396" i="2"/>
  <c r="F396" i="2"/>
  <c r="G396" i="2"/>
  <c r="H396" i="2"/>
  <c r="I396" i="2"/>
  <c r="J396" i="2"/>
  <c r="A397" i="2"/>
  <c r="B397" i="2"/>
  <c r="C397" i="2"/>
  <c r="D397" i="2"/>
  <c r="E397" i="2"/>
  <c r="F397" i="2"/>
  <c r="G397" i="2"/>
  <c r="H397" i="2"/>
  <c r="I397" i="2"/>
  <c r="J397" i="2"/>
  <c r="A398" i="2"/>
  <c r="B398" i="2"/>
  <c r="C398" i="2"/>
  <c r="D398" i="2"/>
  <c r="E398" i="2"/>
  <c r="F398" i="2"/>
  <c r="G398" i="2"/>
  <c r="H398" i="2"/>
  <c r="I398" i="2"/>
  <c r="J398" i="2"/>
  <c r="A399" i="2"/>
  <c r="B399" i="2"/>
  <c r="C399" i="2"/>
  <c r="D399" i="2"/>
  <c r="E399" i="2"/>
  <c r="F399" i="2"/>
  <c r="G399" i="2"/>
  <c r="H399" i="2"/>
  <c r="I399" i="2"/>
  <c r="J399" i="2"/>
  <c r="A400" i="2"/>
  <c r="B400" i="2"/>
  <c r="C400" i="2"/>
  <c r="D400" i="2"/>
  <c r="E400" i="2"/>
  <c r="F400" i="2"/>
  <c r="G400" i="2"/>
  <c r="H400" i="2"/>
  <c r="I400" i="2"/>
  <c r="J400" i="2"/>
  <c r="A401" i="2"/>
  <c r="B401" i="2"/>
  <c r="C401" i="2"/>
  <c r="D401" i="2"/>
  <c r="E401" i="2"/>
  <c r="F401" i="2"/>
  <c r="G401" i="2"/>
  <c r="H401" i="2"/>
  <c r="I401" i="2"/>
  <c r="J401" i="2"/>
  <c r="A402" i="2"/>
  <c r="B402" i="2"/>
  <c r="C402" i="2"/>
  <c r="D402" i="2"/>
  <c r="E402" i="2"/>
  <c r="F402" i="2"/>
  <c r="G402" i="2"/>
  <c r="H402" i="2"/>
  <c r="I402" i="2"/>
  <c r="J402" i="2"/>
  <c r="A403" i="2"/>
  <c r="B403" i="2"/>
  <c r="C403" i="2"/>
  <c r="D403" i="2"/>
  <c r="E403" i="2"/>
  <c r="F403" i="2"/>
  <c r="G403" i="2"/>
  <c r="H403" i="2"/>
  <c r="I403" i="2"/>
  <c r="J403" i="2"/>
  <c r="A404" i="2"/>
  <c r="B404" i="2"/>
  <c r="C404" i="2"/>
  <c r="D404" i="2"/>
  <c r="E404" i="2"/>
  <c r="F404" i="2"/>
  <c r="G404" i="2"/>
  <c r="H404" i="2"/>
  <c r="I404" i="2"/>
  <c r="J404" i="2"/>
  <c r="A405" i="2"/>
  <c r="B405" i="2"/>
  <c r="C405" i="2"/>
  <c r="D405" i="2"/>
  <c r="E405" i="2"/>
  <c r="F405" i="2"/>
  <c r="G405" i="2"/>
  <c r="H405" i="2"/>
  <c r="I405" i="2"/>
  <c r="J405" i="2"/>
  <c r="A406" i="2"/>
  <c r="B406" i="2"/>
  <c r="C406" i="2"/>
  <c r="D406" i="2"/>
  <c r="E406" i="2"/>
  <c r="F406" i="2"/>
  <c r="G406" i="2"/>
  <c r="H406" i="2"/>
  <c r="I406" i="2"/>
  <c r="J406" i="2"/>
  <c r="A407" i="2"/>
  <c r="B407" i="2"/>
  <c r="C407" i="2"/>
  <c r="D407" i="2"/>
  <c r="E407" i="2"/>
  <c r="F407" i="2"/>
  <c r="G407" i="2"/>
  <c r="H407" i="2"/>
  <c r="I407" i="2"/>
  <c r="J407" i="2"/>
  <c r="A408" i="2"/>
  <c r="B408" i="2"/>
  <c r="C408" i="2"/>
  <c r="D408" i="2"/>
  <c r="E408" i="2"/>
  <c r="F408" i="2"/>
  <c r="G408" i="2"/>
  <c r="H408" i="2"/>
  <c r="I408" i="2"/>
  <c r="J408" i="2"/>
  <c r="A409" i="2"/>
  <c r="B409" i="2"/>
  <c r="C409" i="2"/>
  <c r="D409" i="2"/>
  <c r="E409" i="2"/>
  <c r="F409" i="2"/>
  <c r="G409" i="2"/>
  <c r="H409" i="2"/>
  <c r="I409" i="2"/>
  <c r="J409" i="2"/>
  <c r="A410" i="2"/>
  <c r="B410" i="2"/>
  <c r="C410" i="2"/>
  <c r="D410" i="2"/>
  <c r="E410" i="2"/>
  <c r="F410" i="2"/>
  <c r="G410" i="2"/>
  <c r="H410" i="2"/>
  <c r="I410" i="2"/>
  <c r="J410" i="2"/>
  <c r="A411" i="2"/>
  <c r="B411" i="2"/>
  <c r="C411" i="2"/>
  <c r="D411" i="2"/>
  <c r="E411" i="2"/>
  <c r="F411" i="2"/>
  <c r="G411" i="2"/>
  <c r="H411" i="2"/>
  <c r="I411" i="2"/>
  <c r="J411" i="2"/>
  <c r="A412" i="2"/>
  <c r="B412" i="2"/>
  <c r="C412" i="2"/>
  <c r="D412" i="2"/>
  <c r="E412" i="2"/>
  <c r="F412" i="2"/>
  <c r="G412" i="2"/>
  <c r="H412" i="2"/>
  <c r="I412" i="2"/>
  <c r="J412" i="2"/>
  <c r="A413" i="2"/>
  <c r="B413" i="2"/>
  <c r="C413" i="2"/>
  <c r="D413" i="2"/>
  <c r="E413" i="2"/>
  <c r="F413" i="2"/>
  <c r="G413" i="2"/>
  <c r="H413" i="2"/>
  <c r="I413" i="2"/>
  <c r="J413" i="2"/>
  <c r="A414" i="2"/>
  <c r="B414" i="2"/>
  <c r="C414" i="2"/>
  <c r="D414" i="2"/>
  <c r="E414" i="2"/>
  <c r="F414" i="2"/>
  <c r="G414" i="2"/>
  <c r="H414" i="2"/>
  <c r="I414" i="2"/>
  <c r="J414" i="2"/>
  <c r="A415" i="2"/>
  <c r="B415" i="2"/>
  <c r="C415" i="2"/>
  <c r="D415" i="2"/>
  <c r="E415" i="2"/>
  <c r="F415" i="2"/>
  <c r="G415" i="2"/>
  <c r="H415" i="2"/>
  <c r="I415" i="2"/>
  <c r="J415" i="2"/>
  <c r="A416" i="2"/>
  <c r="B416" i="2"/>
  <c r="C416" i="2"/>
  <c r="D416" i="2"/>
  <c r="E416" i="2"/>
  <c r="F416" i="2"/>
  <c r="G416" i="2"/>
  <c r="H416" i="2"/>
  <c r="I416" i="2"/>
  <c r="J416" i="2"/>
  <c r="A417" i="2"/>
  <c r="B417" i="2"/>
  <c r="C417" i="2"/>
  <c r="D417" i="2"/>
  <c r="E417" i="2"/>
  <c r="F417" i="2"/>
  <c r="G417" i="2"/>
  <c r="H417" i="2"/>
  <c r="I417" i="2"/>
  <c r="J417" i="2"/>
  <c r="A418" i="2"/>
  <c r="B418" i="2"/>
  <c r="C418" i="2"/>
  <c r="D418" i="2"/>
  <c r="E418" i="2"/>
  <c r="F418" i="2"/>
  <c r="G418" i="2"/>
  <c r="H418" i="2"/>
  <c r="I418" i="2"/>
  <c r="J418" i="2"/>
  <c r="A419" i="2"/>
  <c r="B419" i="2"/>
  <c r="C419" i="2"/>
  <c r="D419" i="2"/>
  <c r="E419" i="2"/>
  <c r="F419" i="2"/>
  <c r="G419" i="2"/>
  <c r="H419" i="2"/>
  <c r="I419" i="2"/>
  <c r="J419" i="2"/>
  <c r="A420" i="2"/>
  <c r="B420" i="2"/>
  <c r="C420" i="2"/>
  <c r="D420" i="2"/>
  <c r="E420" i="2"/>
  <c r="F420" i="2"/>
  <c r="G420" i="2"/>
  <c r="H420" i="2"/>
  <c r="I420" i="2"/>
  <c r="J420" i="2"/>
  <c r="A421" i="2"/>
  <c r="B421" i="2"/>
  <c r="C421" i="2"/>
  <c r="D421" i="2"/>
  <c r="E421" i="2"/>
  <c r="F421" i="2"/>
  <c r="G421" i="2"/>
  <c r="H421" i="2"/>
  <c r="I421" i="2"/>
  <c r="J421" i="2"/>
  <c r="A422" i="2"/>
  <c r="B422" i="2"/>
  <c r="C422" i="2"/>
  <c r="D422" i="2"/>
  <c r="E422" i="2"/>
  <c r="F422" i="2"/>
  <c r="G422" i="2"/>
  <c r="H422" i="2"/>
  <c r="I422" i="2"/>
  <c r="J422" i="2"/>
  <c r="A423" i="2"/>
  <c r="B423" i="2"/>
  <c r="C423" i="2"/>
  <c r="D423" i="2"/>
  <c r="E423" i="2"/>
  <c r="F423" i="2"/>
  <c r="G423" i="2"/>
  <c r="H423" i="2"/>
  <c r="I423" i="2"/>
  <c r="J423" i="2"/>
  <c r="A424" i="2"/>
  <c r="B424" i="2"/>
  <c r="C424" i="2"/>
  <c r="D424" i="2"/>
  <c r="E424" i="2"/>
  <c r="F424" i="2"/>
  <c r="G424" i="2"/>
  <c r="H424" i="2"/>
  <c r="I424" i="2"/>
  <c r="J424" i="2"/>
  <c r="A425" i="2"/>
  <c r="B425" i="2"/>
  <c r="C425" i="2"/>
  <c r="D425" i="2"/>
  <c r="E425" i="2"/>
  <c r="F425" i="2"/>
  <c r="G425" i="2"/>
  <c r="H425" i="2"/>
  <c r="I425" i="2"/>
  <c r="J425" i="2"/>
  <c r="A426" i="2"/>
  <c r="B426" i="2"/>
  <c r="C426" i="2"/>
  <c r="D426" i="2"/>
  <c r="E426" i="2"/>
  <c r="F426" i="2"/>
  <c r="G426" i="2"/>
  <c r="H426" i="2"/>
  <c r="I426" i="2"/>
  <c r="J426" i="2"/>
  <c r="A427" i="2"/>
  <c r="B427" i="2"/>
  <c r="C427" i="2"/>
  <c r="D427" i="2"/>
  <c r="E427" i="2"/>
  <c r="F427" i="2"/>
  <c r="G427" i="2"/>
  <c r="H427" i="2"/>
  <c r="I427" i="2"/>
  <c r="J427" i="2"/>
  <c r="A428" i="2"/>
  <c r="B428" i="2"/>
  <c r="C428" i="2"/>
  <c r="D428" i="2"/>
  <c r="E428" i="2"/>
  <c r="F428" i="2"/>
  <c r="G428" i="2"/>
  <c r="H428" i="2"/>
  <c r="I428" i="2"/>
  <c r="J428" i="2"/>
  <c r="A429" i="2"/>
  <c r="B429" i="2"/>
  <c r="C429" i="2"/>
  <c r="D429" i="2"/>
  <c r="E429" i="2"/>
  <c r="F429" i="2"/>
  <c r="G429" i="2"/>
  <c r="H429" i="2"/>
  <c r="I429" i="2"/>
  <c r="J429" i="2"/>
  <c r="A430" i="2"/>
  <c r="B430" i="2"/>
  <c r="C430" i="2"/>
  <c r="D430" i="2"/>
  <c r="E430" i="2"/>
  <c r="F430" i="2"/>
  <c r="G430" i="2"/>
  <c r="H430" i="2"/>
  <c r="I430" i="2"/>
  <c r="J430" i="2"/>
  <c r="A431" i="2"/>
  <c r="B431" i="2"/>
  <c r="C431" i="2"/>
  <c r="D431" i="2"/>
  <c r="E431" i="2"/>
  <c r="F431" i="2"/>
  <c r="G431" i="2"/>
  <c r="H431" i="2"/>
  <c r="I431" i="2"/>
  <c r="J431" i="2"/>
  <c r="A432" i="2"/>
  <c r="B432" i="2"/>
  <c r="C432" i="2"/>
  <c r="D432" i="2"/>
  <c r="E432" i="2"/>
  <c r="F432" i="2"/>
  <c r="G432" i="2"/>
  <c r="H432" i="2"/>
  <c r="I432" i="2"/>
  <c r="J432" i="2"/>
  <c r="A433" i="2"/>
  <c r="B433" i="2"/>
  <c r="C433" i="2"/>
  <c r="D433" i="2"/>
  <c r="E433" i="2"/>
  <c r="F433" i="2"/>
  <c r="G433" i="2"/>
  <c r="H433" i="2"/>
  <c r="I433" i="2"/>
  <c r="J433" i="2"/>
  <c r="A434" i="2"/>
  <c r="B434" i="2"/>
  <c r="C434" i="2"/>
  <c r="D434" i="2"/>
  <c r="E434" i="2"/>
  <c r="F434" i="2"/>
  <c r="G434" i="2"/>
  <c r="H434" i="2"/>
  <c r="I434" i="2"/>
  <c r="J434" i="2"/>
  <c r="A435" i="2"/>
  <c r="B435" i="2"/>
  <c r="C435" i="2"/>
  <c r="D435" i="2"/>
  <c r="E435" i="2"/>
  <c r="F435" i="2"/>
  <c r="G435" i="2"/>
  <c r="H435" i="2"/>
  <c r="I435" i="2"/>
  <c r="J435" i="2"/>
  <c r="A436" i="2"/>
  <c r="B436" i="2"/>
  <c r="C436" i="2"/>
  <c r="D436" i="2"/>
  <c r="E436" i="2"/>
  <c r="F436" i="2"/>
  <c r="G436" i="2"/>
  <c r="H436" i="2"/>
  <c r="I436" i="2"/>
  <c r="J436" i="2"/>
  <c r="A437" i="2"/>
  <c r="B437" i="2"/>
  <c r="C437" i="2"/>
  <c r="D437" i="2"/>
  <c r="E437" i="2"/>
  <c r="F437" i="2"/>
  <c r="G437" i="2"/>
  <c r="H437" i="2"/>
  <c r="I437" i="2"/>
  <c r="J437" i="2"/>
  <c r="A438" i="2"/>
  <c r="B438" i="2"/>
  <c r="C438" i="2"/>
  <c r="D438" i="2"/>
  <c r="E438" i="2"/>
  <c r="F438" i="2"/>
  <c r="G438" i="2"/>
  <c r="H438" i="2"/>
  <c r="I438" i="2"/>
  <c r="J438" i="2"/>
  <c r="A439" i="2"/>
  <c r="B439" i="2"/>
  <c r="C439" i="2"/>
  <c r="D439" i="2"/>
  <c r="E439" i="2"/>
  <c r="F439" i="2"/>
  <c r="G439" i="2"/>
  <c r="H439" i="2"/>
  <c r="I439" i="2"/>
  <c r="J439" i="2"/>
  <c r="A440" i="2"/>
  <c r="B440" i="2"/>
  <c r="C440" i="2"/>
  <c r="D440" i="2"/>
  <c r="E440" i="2"/>
  <c r="F440" i="2"/>
  <c r="G440" i="2"/>
  <c r="H440" i="2"/>
  <c r="I440" i="2"/>
  <c r="J440" i="2"/>
  <c r="A441" i="2"/>
  <c r="B441" i="2"/>
  <c r="C441" i="2"/>
  <c r="D441" i="2"/>
  <c r="E441" i="2"/>
  <c r="F441" i="2"/>
  <c r="G441" i="2"/>
  <c r="H441" i="2"/>
  <c r="I441" i="2"/>
  <c r="J441" i="2"/>
  <c r="A442" i="2"/>
  <c r="B442" i="2"/>
  <c r="C442" i="2"/>
  <c r="D442" i="2"/>
  <c r="E442" i="2"/>
  <c r="F442" i="2"/>
  <c r="G442" i="2"/>
  <c r="H442" i="2"/>
  <c r="I442" i="2"/>
  <c r="J442" i="2"/>
  <c r="A443" i="2"/>
  <c r="B443" i="2"/>
  <c r="C443" i="2"/>
  <c r="D443" i="2"/>
  <c r="E443" i="2"/>
  <c r="F443" i="2"/>
  <c r="G443" i="2"/>
  <c r="H443" i="2"/>
  <c r="I443" i="2"/>
  <c r="J443" i="2"/>
  <c r="A444" i="2"/>
  <c r="B444" i="2"/>
  <c r="C444" i="2"/>
  <c r="D444" i="2"/>
  <c r="E444" i="2"/>
  <c r="F444" i="2"/>
  <c r="G444" i="2"/>
  <c r="H444" i="2"/>
  <c r="I444" i="2"/>
  <c r="J444" i="2"/>
  <c r="A445" i="2"/>
  <c r="B445" i="2"/>
  <c r="C445" i="2"/>
  <c r="D445" i="2"/>
  <c r="E445" i="2"/>
  <c r="F445" i="2"/>
  <c r="G445" i="2"/>
  <c r="H445" i="2"/>
  <c r="I445" i="2"/>
  <c r="J445" i="2"/>
  <c r="A446" i="2"/>
  <c r="B446" i="2"/>
  <c r="C446" i="2"/>
  <c r="D446" i="2"/>
  <c r="E446" i="2"/>
  <c r="F446" i="2"/>
  <c r="G446" i="2"/>
  <c r="H446" i="2"/>
  <c r="I446" i="2"/>
  <c r="J446" i="2"/>
  <c r="A447" i="2"/>
  <c r="B447" i="2"/>
  <c r="C447" i="2"/>
  <c r="D447" i="2"/>
  <c r="E447" i="2"/>
  <c r="F447" i="2"/>
  <c r="G447" i="2"/>
  <c r="H447" i="2"/>
  <c r="I447" i="2"/>
  <c r="J447" i="2"/>
  <c r="A448" i="2"/>
  <c r="B448" i="2"/>
  <c r="C448" i="2"/>
  <c r="D448" i="2"/>
  <c r="E448" i="2"/>
  <c r="F448" i="2"/>
  <c r="G448" i="2"/>
  <c r="H448" i="2"/>
  <c r="I448" i="2"/>
  <c r="J448" i="2"/>
  <c r="A449" i="2"/>
  <c r="B449" i="2"/>
  <c r="C449" i="2"/>
  <c r="D449" i="2"/>
  <c r="E449" i="2"/>
  <c r="F449" i="2"/>
  <c r="G449" i="2"/>
  <c r="H449" i="2"/>
  <c r="I449" i="2"/>
  <c r="J449" i="2"/>
  <c r="A450" i="2"/>
  <c r="B450" i="2"/>
  <c r="C450" i="2"/>
  <c r="D450" i="2"/>
  <c r="E450" i="2"/>
  <c r="F450" i="2"/>
  <c r="G450" i="2"/>
  <c r="H450" i="2"/>
  <c r="I450" i="2"/>
  <c r="J450" i="2"/>
  <c r="A451" i="2"/>
  <c r="B451" i="2"/>
  <c r="C451" i="2"/>
  <c r="D451" i="2"/>
  <c r="E451" i="2"/>
  <c r="F451" i="2"/>
  <c r="G451" i="2"/>
  <c r="H451" i="2"/>
  <c r="I451" i="2"/>
  <c r="J451" i="2"/>
  <c r="A452" i="2"/>
  <c r="B452" i="2"/>
  <c r="C452" i="2"/>
  <c r="D452" i="2"/>
  <c r="E452" i="2"/>
  <c r="F452" i="2"/>
  <c r="G452" i="2"/>
  <c r="H452" i="2"/>
  <c r="I452" i="2"/>
  <c r="J452" i="2"/>
  <c r="A453" i="2"/>
  <c r="B453" i="2"/>
  <c r="C453" i="2"/>
  <c r="D453" i="2"/>
  <c r="E453" i="2"/>
  <c r="F453" i="2"/>
  <c r="G453" i="2"/>
  <c r="H453" i="2"/>
  <c r="I453" i="2"/>
  <c r="J453" i="2"/>
  <c r="A454" i="2"/>
  <c r="B454" i="2"/>
  <c r="C454" i="2"/>
  <c r="D454" i="2"/>
  <c r="E454" i="2"/>
  <c r="F454" i="2"/>
  <c r="G454" i="2"/>
  <c r="H454" i="2"/>
  <c r="I454" i="2"/>
  <c r="J454" i="2"/>
  <c r="A455" i="2"/>
  <c r="B455" i="2"/>
  <c r="C455" i="2"/>
  <c r="D455" i="2"/>
  <c r="E455" i="2"/>
  <c r="F455" i="2"/>
  <c r="G455" i="2"/>
  <c r="H455" i="2"/>
  <c r="I455" i="2"/>
  <c r="J455" i="2"/>
  <c r="A456" i="2"/>
  <c r="B456" i="2"/>
  <c r="C456" i="2"/>
  <c r="D456" i="2"/>
  <c r="E456" i="2"/>
  <c r="F456" i="2"/>
  <c r="G456" i="2"/>
  <c r="H456" i="2"/>
  <c r="I456" i="2"/>
  <c r="J456" i="2"/>
  <c r="A457" i="2"/>
  <c r="B457" i="2"/>
  <c r="C457" i="2"/>
  <c r="D457" i="2"/>
  <c r="E457" i="2"/>
  <c r="F457" i="2"/>
  <c r="G457" i="2"/>
  <c r="H457" i="2"/>
  <c r="I457" i="2"/>
  <c r="J457" i="2"/>
  <c r="A458" i="2"/>
  <c r="B458" i="2"/>
  <c r="C458" i="2"/>
  <c r="D458" i="2"/>
  <c r="E458" i="2"/>
  <c r="F458" i="2"/>
  <c r="G458" i="2"/>
  <c r="H458" i="2"/>
  <c r="I458" i="2"/>
  <c r="J458" i="2"/>
  <c r="A459" i="2"/>
  <c r="B459" i="2"/>
  <c r="C459" i="2"/>
  <c r="D459" i="2"/>
  <c r="E459" i="2"/>
  <c r="F459" i="2"/>
  <c r="G459" i="2"/>
  <c r="H459" i="2"/>
  <c r="I459" i="2"/>
  <c r="J459" i="2"/>
  <c r="A460" i="2"/>
  <c r="B460" i="2"/>
  <c r="C460" i="2"/>
  <c r="D460" i="2"/>
  <c r="E460" i="2"/>
  <c r="F460" i="2"/>
  <c r="G460" i="2"/>
  <c r="H460" i="2"/>
  <c r="I460" i="2"/>
  <c r="J460" i="2"/>
  <c r="A461" i="2"/>
  <c r="B461" i="2"/>
  <c r="C461" i="2"/>
  <c r="D461" i="2"/>
  <c r="E461" i="2"/>
  <c r="F461" i="2"/>
  <c r="G461" i="2"/>
  <c r="H461" i="2"/>
  <c r="I461" i="2"/>
  <c r="J461" i="2"/>
  <c r="A462" i="2"/>
  <c r="B462" i="2"/>
  <c r="C462" i="2"/>
  <c r="D462" i="2"/>
  <c r="E462" i="2"/>
  <c r="F462" i="2"/>
  <c r="G462" i="2"/>
  <c r="H462" i="2"/>
  <c r="I462" i="2"/>
  <c r="J462" i="2"/>
  <c r="A463" i="2"/>
  <c r="B463" i="2"/>
  <c r="C463" i="2"/>
  <c r="D463" i="2"/>
  <c r="E463" i="2"/>
  <c r="F463" i="2"/>
  <c r="G463" i="2"/>
  <c r="H463" i="2"/>
  <c r="I463" i="2"/>
  <c r="J463" i="2"/>
  <c r="A464" i="2"/>
  <c r="B464" i="2"/>
  <c r="C464" i="2"/>
  <c r="D464" i="2"/>
  <c r="E464" i="2"/>
  <c r="F464" i="2"/>
  <c r="G464" i="2"/>
  <c r="H464" i="2"/>
  <c r="I464" i="2"/>
  <c r="J464" i="2"/>
  <c r="A465" i="2"/>
  <c r="B465" i="2"/>
  <c r="C465" i="2"/>
  <c r="D465" i="2"/>
  <c r="E465" i="2"/>
  <c r="F465" i="2"/>
  <c r="G465" i="2"/>
  <c r="H465" i="2"/>
  <c r="I465" i="2"/>
  <c r="J465" i="2"/>
  <c r="A466" i="2"/>
  <c r="B466" i="2"/>
  <c r="C466" i="2"/>
  <c r="D466" i="2"/>
  <c r="E466" i="2"/>
  <c r="F466" i="2"/>
  <c r="G466" i="2"/>
  <c r="H466" i="2"/>
  <c r="I466" i="2"/>
  <c r="J466" i="2"/>
  <c r="A467" i="2"/>
  <c r="B467" i="2"/>
  <c r="C467" i="2"/>
  <c r="D467" i="2"/>
  <c r="E467" i="2"/>
  <c r="F467" i="2"/>
  <c r="G467" i="2"/>
  <c r="H467" i="2"/>
  <c r="I467" i="2"/>
  <c r="J467" i="2"/>
  <c r="A468" i="2"/>
  <c r="B468" i="2"/>
  <c r="C468" i="2"/>
  <c r="D468" i="2"/>
  <c r="E468" i="2"/>
  <c r="F468" i="2"/>
  <c r="G468" i="2"/>
  <c r="H468" i="2"/>
  <c r="I468" i="2"/>
  <c r="J468" i="2"/>
  <c r="A469" i="2"/>
  <c r="B469" i="2"/>
  <c r="C469" i="2"/>
  <c r="D469" i="2"/>
  <c r="E469" i="2"/>
  <c r="F469" i="2"/>
  <c r="G469" i="2"/>
  <c r="H469" i="2"/>
  <c r="I469" i="2"/>
  <c r="J469" i="2"/>
  <c r="A470" i="2"/>
  <c r="B470" i="2"/>
  <c r="C470" i="2"/>
  <c r="D470" i="2"/>
  <c r="E470" i="2"/>
  <c r="F470" i="2"/>
  <c r="G470" i="2"/>
  <c r="H470" i="2"/>
  <c r="I470" i="2"/>
  <c r="J470" i="2"/>
  <c r="A471" i="2"/>
  <c r="B471" i="2"/>
  <c r="C471" i="2"/>
  <c r="D471" i="2"/>
  <c r="E471" i="2"/>
  <c r="F471" i="2"/>
  <c r="G471" i="2"/>
  <c r="H471" i="2"/>
  <c r="I471" i="2"/>
  <c r="J471" i="2"/>
  <c r="A472" i="2"/>
  <c r="B472" i="2"/>
  <c r="C472" i="2"/>
  <c r="D472" i="2"/>
  <c r="E472" i="2"/>
  <c r="F472" i="2"/>
  <c r="G472" i="2"/>
  <c r="H472" i="2"/>
  <c r="I472" i="2"/>
  <c r="J472" i="2"/>
  <c r="A473" i="2"/>
  <c r="B473" i="2"/>
  <c r="C473" i="2"/>
  <c r="D473" i="2"/>
  <c r="E473" i="2"/>
  <c r="F473" i="2"/>
  <c r="G473" i="2"/>
  <c r="H473" i="2"/>
  <c r="I473" i="2"/>
  <c r="J473" i="2"/>
  <c r="A474" i="2"/>
  <c r="B474" i="2"/>
  <c r="C474" i="2"/>
  <c r="D474" i="2"/>
  <c r="E474" i="2"/>
  <c r="F474" i="2"/>
  <c r="G474" i="2"/>
  <c r="H474" i="2"/>
  <c r="I474" i="2"/>
  <c r="J474" i="2"/>
  <c r="A475" i="2"/>
  <c r="B475" i="2"/>
  <c r="C475" i="2"/>
  <c r="D475" i="2"/>
  <c r="E475" i="2"/>
  <c r="F475" i="2"/>
  <c r="G475" i="2"/>
  <c r="H475" i="2"/>
  <c r="I475" i="2"/>
  <c r="J475" i="2"/>
  <c r="A476" i="2"/>
  <c r="B476" i="2"/>
  <c r="C476" i="2"/>
  <c r="D476" i="2"/>
  <c r="E476" i="2"/>
  <c r="F476" i="2"/>
  <c r="G476" i="2"/>
  <c r="H476" i="2"/>
  <c r="I476" i="2"/>
  <c r="J476" i="2"/>
  <c r="A477" i="2"/>
  <c r="B477" i="2"/>
  <c r="C477" i="2"/>
  <c r="D477" i="2"/>
  <c r="E477" i="2"/>
  <c r="F477" i="2"/>
  <c r="G477" i="2"/>
  <c r="H477" i="2"/>
  <c r="I477" i="2"/>
  <c r="J477" i="2"/>
  <c r="A478" i="2"/>
  <c r="B478" i="2"/>
  <c r="C478" i="2"/>
  <c r="D478" i="2"/>
  <c r="E478" i="2"/>
  <c r="F478" i="2"/>
  <c r="G478" i="2"/>
  <c r="H478" i="2"/>
  <c r="I478" i="2"/>
  <c r="J478" i="2"/>
  <c r="A479" i="2"/>
  <c r="B479" i="2"/>
  <c r="C479" i="2"/>
  <c r="D479" i="2"/>
  <c r="E479" i="2"/>
  <c r="F479" i="2"/>
  <c r="G479" i="2"/>
  <c r="H479" i="2"/>
  <c r="I479" i="2"/>
  <c r="J479" i="2"/>
  <c r="A480" i="2"/>
  <c r="B480" i="2"/>
  <c r="C480" i="2"/>
  <c r="D480" i="2"/>
  <c r="E480" i="2"/>
  <c r="F480" i="2"/>
  <c r="G480" i="2"/>
  <c r="H480" i="2"/>
  <c r="I480" i="2"/>
  <c r="J480" i="2"/>
  <c r="A481" i="2"/>
  <c r="B481" i="2"/>
  <c r="C481" i="2"/>
  <c r="D481" i="2"/>
  <c r="E481" i="2"/>
  <c r="F481" i="2"/>
  <c r="G481" i="2"/>
  <c r="H481" i="2"/>
  <c r="I481" i="2"/>
  <c r="J481" i="2"/>
  <c r="A482" i="2"/>
  <c r="B482" i="2"/>
  <c r="C482" i="2"/>
  <c r="D482" i="2"/>
  <c r="E482" i="2"/>
  <c r="F482" i="2"/>
  <c r="G482" i="2"/>
  <c r="H482" i="2"/>
  <c r="I482" i="2"/>
  <c r="J482" i="2"/>
  <c r="A483" i="2"/>
  <c r="B483" i="2"/>
  <c r="C483" i="2"/>
  <c r="D483" i="2"/>
  <c r="E483" i="2"/>
  <c r="F483" i="2"/>
  <c r="G483" i="2"/>
  <c r="H483" i="2"/>
  <c r="I483" i="2"/>
  <c r="J483" i="2"/>
  <c r="A484" i="2"/>
  <c r="B484" i="2"/>
  <c r="C484" i="2"/>
  <c r="D484" i="2"/>
  <c r="E484" i="2"/>
  <c r="F484" i="2"/>
  <c r="G484" i="2"/>
  <c r="H484" i="2"/>
  <c r="I484" i="2"/>
  <c r="J484" i="2"/>
  <c r="A485" i="2"/>
  <c r="B485" i="2"/>
  <c r="C485" i="2"/>
  <c r="D485" i="2"/>
  <c r="E485" i="2"/>
  <c r="F485" i="2"/>
  <c r="G485" i="2"/>
  <c r="H485" i="2"/>
  <c r="I485" i="2"/>
  <c r="J485" i="2"/>
  <c r="A486" i="2"/>
  <c r="B486" i="2"/>
  <c r="C486" i="2"/>
  <c r="D486" i="2"/>
  <c r="E486" i="2"/>
  <c r="F486" i="2"/>
  <c r="G486" i="2"/>
  <c r="H486" i="2"/>
  <c r="I486" i="2"/>
  <c r="J486" i="2"/>
  <c r="A487" i="2"/>
  <c r="B487" i="2"/>
  <c r="C487" i="2"/>
  <c r="D487" i="2"/>
  <c r="E487" i="2"/>
  <c r="F487" i="2"/>
  <c r="G487" i="2"/>
  <c r="H487" i="2"/>
  <c r="I487" i="2"/>
  <c r="J487" i="2"/>
  <c r="A488" i="2"/>
  <c r="B488" i="2"/>
  <c r="C488" i="2"/>
  <c r="D488" i="2"/>
  <c r="E488" i="2"/>
  <c r="F488" i="2"/>
  <c r="G488" i="2"/>
  <c r="H488" i="2"/>
  <c r="I488" i="2"/>
  <c r="J488" i="2"/>
  <c r="A489" i="2"/>
  <c r="B489" i="2"/>
  <c r="C489" i="2"/>
  <c r="D489" i="2"/>
  <c r="E489" i="2"/>
  <c r="F489" i="2"/>
  <c r="G489" i="2"/>
  <c r="H489" i="2"/>
  <c r="I489" i="2"/>
  <c r="J489" i="2"/>
  <c r="A490" i="2"/>
  <c r="B490" i="2"/>
  <c r="C490" i="2"/>
  <c r="D490" i="2"/>
  <c r="E490" i="2"/>
  <c r="F490" i="2"/>
  <c r="G490" i="2"/>
  <c r="H490" i="2"/>
  <c r="I490" i="2"/>
  <c r="J490" i="2"/>
  <c r="A491" i="2"/>
  <c r="B491" i="2"/>
  <c r="C491" i="2"/>
  <c r="D491" i="2"/>
  <c r="E491" i="2"/>
  <c r="F491" i="2"/>
  <c r="G491" i="2"/>
  <c r="H491" i="2"/>
  <c r="I491" i="2"/>
  <c r="J491" i="2"/>
  <c r="A492" i="2"/>
  <c r="B492" i="2"/>
  <c r="C492" i="2"/>
  <c r="D492" i="2"/>
  <c r="E492" i="2"/>
  <c r="F492" i="2"/>
  <c r="G492" i="2"/>
  <c r="H492" i="2"/>
  <c r="I492" i="2"/>
  <c r="J492" i="2"/>
  <c r="A493" i="2"/>
  <c r="B493" i="2"/>
  <c r="C493" i="2"/>
  <c r="D493" i="2"/>
  <c r="E493" i="2"/>
  <c r="F493" i="2"/>
  <c r="G493" i="2"/>
  <c r="H493" i="2"/>
  <c r="I493" i="2"/>
  <c r="J493" i="2"/>
  <c r="A494" i="2"/>
  <c r="B494" i="2"/>
  <c r="C494" i="2"/>
  <c r="D494" i="2"/>
  <c r="E494" i="2"/>
  <c r="F494" i="2"/>
  <c r="G494" i="2"/>
  <c r="H494" i="2"/>
  <c r="I494" i="2"/>
  <c r="J494" i="2"/>
  <c r="A495" i="2"/>
  <c r="B495" i="2"/>
  <c r="C495" i="2"/>
  <c r="D495" i="2"/>
  <c r="E495" i="2"/>
  <c r="F495" i="2"/>
  <c r="G495" i="2"/>
  <c r="H495" i="2"/>
  <c r="I495" i="2"/>
  <c r="J495" i="2"/>
  <c r="A496" i="2"/>
  <c r="B496" i="2"/>
  <c r="C496" i="2"/>
  <c r="D496" i="2"/>
  <c r="E496" i="2"/>
  <c r="F496" i="2"/>
  <c r="G496" i="2"/>
  <c r="H496" i="2"/>
  <c r="I496" i="2"/>
  <c r="J496" i="2"/>
  <c r="A497" i="2"/>
  <c r="B497" i="2"/>
  <c r="C497" i="2"/>
  <c r="D497" i="2"/>
  <c r="E497" i="2"/>
  <c r="F497" i="2"/>
  <c r="G497" i="2"/>
  <c r="H497" i="2"/>
  <c r="I497" i="2"/>
  <c r="J497" i="2"/>
  <c r="A498" i="2"/>
  <c r="B498" i="2"/>
  <c r="C498" i="2"/>
  <c r="D498" i="2"/>
  <c r="E498" i="2"/>
  <c r="F498" i="2"/>
  <c r="G498" i="2"/>
  <c r="H498" i="2"/>
  <c r="I498" i="2"/>
  <c r="J498" i="2"/>
  <c r="A499" i="2"/>
  <c r="B499" i="2"/>
  <c r="C499" i="2"/>
  <c r="D499" i="2"/>
  <c r="E499" i="2"/>
  <c r="F499" i="2"/>
  <c r="G499" i="2"/>
  <c r="H499" i="2"/>
  <c r="I499" i="2"/>
  <c r="J499" i="2"/>
  <c r="A500" i="2"/>
  <c r="B500" i="2"/>
  <c r="C500" i="2"/>
  <c r="D500" i="2"/>
  <c r="E500" i="2"/>
  <c r="F500" i="2"/>
  <c r="G500" i="2"/>
  <c r="H500" i="2"/>
  <c r="I500" i="2"/>
  <c r="J500" i="2"/>
  <c r="A501" i="2"/>
  <c r="B501" i="2"/>
  <c r="C501" i="2"/>
  <c r="D501" i="2"/>
  <c r="E501" i="2"/>
  <c r="F501" i="2"/>
  <c r="G501" i="2"/>
  <c r="H501" i="2"/>
  <c r="I501" i="2"/>
  <c r="J501" i="2"/>
  <c r="A502" i="2"/>
  <c r="B502" i="2"/>
  <c r="C502" i="2"/>
  <c r="D502" i="2"/>
  <c r="E502" i="2"/>
  <c r="F502" i="2"/>
  <c r="G502" i="2"/>
  <c r="H502" i="2"/>
  <c r="I502" i="2"/>
  <c r="J502" i="2"/>
  <c r="A503" i="2"/>
  <c r="B503" i="2"/>
  <c r="C503" i="2"/>
  <c r="D503" i="2"/>
  <c r="E503" i="2"/>
  <c r="F503" i="2"/>
  <c r="G503" i="2"/>
  <c r="H503" i="2"/>
  <c r="I503" i="2"/>
  <c r="J503" i="2"/>
  <c r="A504" i="2"/>
  <c r="B504" i="2"/>
  <c r="C504" i="2"/>
  <c r="D504" i="2"/>
  <c r="E504" i="2"/>
  <c r="F504" i="2"/>
  <c r="G504" i="2"/>
  <c r="H504" i="2"/>
  <c r="I504" i="2"/>
  <c r="J504" i="2"/>
  <c r="A505" i="2"/>
  <c r="B505" i="2"/>
  <c r="C505" i="2"/>
  <c r="D505" i="2"/>
  <c r="E505" i="2"/>
  <c r="F505" i="2"/>
  <c r="G505" i="2"/>
  <c r="H505" i="2"/>
  <c r="I505" i="2"/>
  <c r="J505" i="2"/>
  <c r="A506" i="2"/>
  <c r="B506" i="2"/>
  <c r="C506" i="2"/>
  <c r="D506" i="2"/>
  <c r="E506" i="2"/>
  <c r="F506" i="2"/>
  <c r="G506" i="2"/>
  <c r="H506" i="2"/>
  <c r="I506" i="2"/>
  <c r="J506" i="2"/>
  <c r="A507" i="2"/>
  <c r="B507" i="2"/>
  <c r="C507" i="2"/>
  <c r="D507" i="2"/>
  <c r="E507" i="2"/>
  <c r="F507" i="2"/>
  <c r="G507" i="2"/>
  <c r="H507" i="2"/>
  <c r="I507" i="2"/>
  <c r="J507" i="2"/>
  <c r="A508" i="2"/>
  <c r="B508" i="2"/>
  <c r="C508" i="2"/>
  <c r="D508" i="2"/>
  <c r="E508" i="2"/>
  <c r="F508" i="2"/>
  <c r="G508" i="2"/>
  <c r="H508" i="2"/>
  <c r="I508" i="2"/>
  <c r="J508" i="2"/>
  <c r="A509" i="2"/>
  <c r="B509" i="2"/>
  <c r="C509" i="2"/>
  <c r="D509" i="2"/>
  <c r="E509" i="2"/>
  <c r="F509" i="2"/>
  <c r="G509" i="2"/>
  <c r="H509" i="2"/>
  <c r="I509" i="2"/>
  <c r="J509" i="2"/>
  <c r="A510" i="2"/>
  <c r="B510" i="2"/>
  <c r="C510" i="2"/>
  <c r="D510" i="2"/>
  <c r="E510" i="2"/>
  <c r="F510" i="2"/>
  <c r="G510" i="2"/>
  <c r="H510" i="2"/>
  <c r="I510" i="2"/>
  <c r="J510" i="2"/>
  <c r="A511" i="2"/>
  <c r="B511" i="2"/>
  <c r="C511" i="2"/>
  <c r="D511" i="2"/>
  <c r="E511" i="2"/>
  <c r="F511" i="2"/>
  <c r="G511" i="2"/>
  <c r="H511" i="2"/>
  <c r="I511" i="2"/>
  <c r="J511" i="2"/>
  <c r="A512" i="2"/>
  <c r="B512" i="2"/>
  <c r="C512" i="2"/>
  <c r="D512" i="2"/>
  <c r="E512" i="2"/>
  <c r="F512" i="2"/>
  <c r="G512" i="2"/>
  <c r="H512" i="2"/>
  <c r="I512" i="2"/>
  <c r="J512" i="2"/>
  <c r="A513" i="2"/>
  <c r="B513" i="2"/>
  <c r="C513" i="2"/>
  <c r="D513" i="2"/>
  <c r="E513" i="2"/>
  <c r="F513" i="2"/>
  <c r="G513" i="2"/>
  <c r="H513" i="2"/>
  <c r="I513" i="2"/>
  <c r="J513" i="2"/>
  <c r="A514" i="2"/>
  <c r="B514" i="2"/>
  <c r="C514" i="2"/>
  <c r="D514" i="2"/>
  <c r="E514" i="2"/>
  <c r="F514" i="2"/>
  <c r="G514" i="2"/>
  <c r="H514" i="2"/>
  <c r="I514" i="2"/>
  <c r="J514" i="2"/>
  <c r="A515" i="2"/>
  <c r="B515" i="2"/>
  <c r="C515" i="2"/>
  <c r="D515" i="2"/>
  <c r="E515" i="2"/>
  <c r="F515" i="2"/>
  <c r="G515" i="2"/>
  <c r="H515" i="2"/>
  <c r="I515" i="2"/>
  <c r="J515" i="2"/>
  <c r="A516" i="2"/>
  <c r="B516" i="2"/>
  <c r="C516" i="2"/>
  <c r="D516" i="2"/>
  <c r="E516" i="2"/>
  <c r="F516" i="2"/>
  <c r="G516" i="2"/>
  <c r="H516" i="2"/>
  <c r="I516" i="2"/>
  <c r="J516" i="2"/>
  <c r="A517" i="2"/>
  <c r="B517" i="2"/>
  <c r="C517" i="2"/>
  <c r="D517" i="2"/>
  <c r="E517" i="2"/>
  <c r="F517" i="2"/>
  <c r="G517" i="2"/>
  <c r="H517" i="2"/>
  <c r="I517" i="2"/>
  <c r="J517" i="2"/>
  <c r="A518" i="2"/>
  <c r="B518" i="2"/>
  <c r="C518" i="2"/>
  <c r="D518" i="2"/>
  <c r="E518" i="2"/>
  <c r="F518" i="2"/>
  <c r="G518" i="2"/>
  <c r="H518" i="2"/>
  <c r="I518" i="2"/>
  <c r="J518" i="2"/>
  <c r="A519" i="2"/>
  <c r="B519" i="2"/>
  <c r="C519" i="2"/>
  <c r="D519" i="2"/>
  <c r="E519" i="2"/>
  <c r="F519" i="2"/>
  <c r="G519" i="2"/>
  <c r="H519" i="2"/>
  <c r="I519" i="2"/>
  <c r="J519" i="2"/>
  <c r="A520" i="2"/>
  <c r="B520" i="2"/>
  <c r="C520" i="2"/>
  <c r="D520" i="2"/>
  <c r="E520" i="2"/>
  <c r="F520" i="2"/>
  <c r="G520" i="2"/>
  <c r="H520" i="2"/>
  <c r="I520" i="2"/>
  <c r="J520" i="2"/>
  <c r="A521" i="2"/>
  <c r="B521" i="2"/>
  <c r="C521" i="2"/>
  <c r="D521" i="2"/>
  <c r="E521" i="2"/>
  <c r="F521" i="2"/>
  <c r="G521" i="2"/>
  <c r="H521" i="2"/>
  <c r="I521" i="2"/>
  <c r="J521" i="2"/>
  <c r="A522" i="2"/>
  <c r="B522" i="2"/>
  <c r="C522" i="2"/>
  <c r="D522" i="2"/>
  <c r="E522" i="2"/>
  <c r="F522" i="2"/>
  <c r="G522" i="2"/>
  <c r="H522" i="2"/>
  <c r="I522" i="2"/>
  <c r="J522" i="2"/>
  <c r="A523" i="2"/>
  <c r="B523" i="2"/>
  <c r="C523" i="2"/>
  <c r="D523" i="2"/>
  <c r="E523" i="2"/>
  <c r="F523" i="2"/>
  <c r="G523" i="2"/>
  <c r="H523" i="2"/>
  <c r="I523" i="2"/>
  <c r="J523" i="2"/>
  <c r="A524" i="2"/>
  <c r="B524" i="2"/>
  <c r="C524" i="2"/>
  <c r="D524" i="2"/>
  <c r="E524" i="2"/>
  <c r="F524" i="2"/>
  <c r="G524" i="2"/>
  <c r="H524" i="2"/>
  <c r="I524" i="2"/>
  <c r="J524" i="2"/>
  <c r="A525" i="2"/>
  <c r="B525" i="2"/>
  <c r="C525" i="2"/>
  <c r="D525" i="2"/>
  <c r="E525" i="2"/>
  <c r="F525" i="2"/>
  <c r="G525" i="2"/>
  <c r="H525" i="2"/>
  <c r="I525" i="2"/>
  <c r="J525" i="2"/>
  <c r="A526" i="2"/>
  <c r="B526" i="2"/>
  <c r="C526" i="2"/>
  <c r="D526" i="2"/>
  <c r="E526" i="2"/>
  <c r="F526" i="2"/>
  <c r="G526" i="2"/>
  <c r="H526" i="2"/>
  <c r="I526" i="2"/>
  <c r="J526" i="2"/>
  <c r="A527" i="2"/>
  <c r="B527" i="2"/>
  <c r="C527" i="2"/>
  <c r="D527" i="2"/>
  <c r="E527" i="2"/>
  <c r="F527" i="2"/>
  <c r="G527" i="2"/>
  <c r="H527" i="2"/>
  <c r="I527" i="2"/>
  <c r="J527" i="2"/>
  <c r="A528" i="2"/>
  <c r="B528" i="2"/>
  <c r="C528" i="2"/>
  <c r="D528" i="2"/>
  <c r="E528" i="2"/>
  <c r="F528" i="2"/>
  <c r="G528" i="2"/>
  <c r="H528" i="2"/>
  <c r="I528" i="2"/>
  <c r="J528" i="2"/>
  <c r="A529" i="2"/>
  <c r="B529" i="2"/>
  <c r="C529" i="2"/>
  <c r="D529" i="2"/>
  <c r="E529" i="2"/>
  <c r="F529" i="2"/>
  <c r="G529" i="2"/>
  <c r="H529" i="2"/>
  <c r="I529" i="2"/>
  <c r="J529" i="2"/>
  <c r="A530" i="2"/>
  <c r="B530" i="2"/>
  <c r="C530" i="2"/>
  <c r="D530" i="2"/>
  <c r="E530" i="2"/>
  <c r="F530" i="2"/>
  <c r="G530" i="2"/>
  <c r="H530" i="2"/>
  <c r="I530" i="2"/>
  <c r="J530" i="2"/>
  <c r="A531" i="2"/>
  <c r="B531" i="2"/>
  <c r="C531" i="2"/>
  <c r="D531" i="2"/>
  <c r="E531" i="2"/>
  <c r="F531" i="2"/>
  <c r="G531" i="2"/>
  <c r="H531" i="2"/>
  <c r="I531" i="2"/>
  <c r="J531" i="2"/>
  <c r="A532" i="2"/>
  <c r="B532" i="2"/>
  <c r="C532" i="2"/>
  <c r="D532" i="2"/>
  <c r="E532" i="2"/>
  <c r="F532" i="2"/>
  <c r="G532" i="2"/>
  <c r="H532" i="2"/>
  <c r="I532" i="2"/>
  <c r="J532" i="2"/>
  <c r="A533" i="2"/>
  <c r="B533" i="2"/>
  <c r="C533" i="2"/>
  <c r="D533" i="2"/>
  <c r="E533" i="2"/>
  <c r="F533" i="2"/>
  <c r="G533" i="2"/>
  <c r="H533" i="2"/>
  <c r="I533" i="2"/>
  <c r="J533" i="2"/>
  <c r="A534" i="2"/>
  <c r="B534" i="2"/>
  <c r="C534" i="2"/>
  <c r="D534" i="2"/>
  <c r="E534" i="2"/>
  <c r="F534" i="2"/>
  <c r="G534" i="2"/>
  <c r="H534" i="2"/>
  <c r="I534" i="2"/>
  <c r="J534" i="2"/>
  <c r="A535" i="2"/>
  <c r="B535" i="2"/>
  <c r="C535" i="2"/>
  <c r="D535" i="2"/>
  <c r="E535" i="2"/>
  <c r="F535" i="2"/>
  <c r="G535" i="2"/>
  <c r="H535" i="2"/>
  <c r="I535" i="2"/>
  <c r="J535" i="2"/>
  <c r="A536" i="2"/>
  <c r="B536" i="2"/>
  <c r="C536" i="2"/>
  <c r="D536" i="2"/>
  <c r="E536" i="2"/>
  <c r="F536" i="2"/>
  <c r="G536" i="2"/>
  <c r="H536" i="2"/>
  <c r="I536" i="2"/>
  <c r="J536" i="2"/>
  <c r="A537" i="2"/>
  <c r="B537" i="2"/>
  <c r="C537" i="2"/>
  <c r="D537" i="2"/>
  <c r="E537" i="2"/>
  <c r="F537" i="2"/>
  <c r="G537" i="2"/>
  <c r="H537" i="2"/>
  <c r="I537" i="2"/>
  <c r="J537" i="2"/>
  <c r="A538" i="2"/>
  <c r="B538" i="2"/>
  <c r="C538" i="2"/>
  <c r="D538" i="2"/>
  <c r="E538" i="2"/>
  <c r="F538" i="2"/>
  <c r="G538" i="2"/>
  <c r="H538" i="2"/>
  <c r="I538" i="2"/>
  <c r="J538" i="2"/>
  <c r="A539" i="2"/>
  <c r="B539" i="2"/>
  <c r="C539" i="2"/>
  <c r="D539" i="2"/>
  <c r="E539" i="2"/>
  <c r="F539" i="2"/>
  <c r="G539" i="2"/>
  <c r="H539" i="2"/>
  <c r="I539" i="2"/>
  <c r="J539" i="2"/>
  <c r="A540" i="2"/>
  <c r="B540" i="2"/>
  <c r="C540" i="2"/>
  <c r="D540" i="2"/>
  <c r="E540" i="2"/>
  <c r="F540" i="2"/>
  <c r="G540" i="2"/>
  <c r="H540" i="2"/>
  <c r="I540" i="2"/>
  <c r="J540" i="2"/>
  <c r="A541" i="2"/>
  <c r="B541" i="2"/>
  <c r="C541" i="2"/>
  <c r="D541" i="2"/>
  <c r="E541" i="2"/>
  <c r="F541" i="2"/>
  <c r="G541" i="2"/>
  <c r="H541" i="2"/>
  <c r="I541" i="2"/>
  <c r="J541" i="2"/>
  <c r="A542" i="2"/>
  <c r="B542" i="2"/>
  <c r="C542" i="2"/>
  <c r="D542" i="2"/>
  <c r="E542" i="2"/>
  <c r="F542" i="2"/>
  <c r="G542" i="2"/>
  <c r="H542" i="2"/>
  <c r="I542" i="2"/>
  <c r="J542" i="2"/>
  <c r="A543" i="2"/>
  <c r="B543" i="2"/>
  <c r="C543" i="2"/>
  <c r="D543" i="2"/>
  <c r="E543" i="2"/>
  <c r="F543" i="2"/>
  <c r="G543" i="2"/>
  <c r="H543" i="2"/>
  <c r="I543" i="2"/>
  <c r="J543" i="2"/>
  <c r="A544" i="2"/>
  <c r="B544" i="2"/>
  <c r="C544" i="2"/>
  <c r="D544" i="2"/>
  <c r="E544" i="2"/>
  <c r="F544" i="2"/>
  <c r="G544" i="2"/>
  <c r="H544" i="2"/>
  <c r="I544" i="2"/>
  <c r="J544" i="2"/>
  <c r="A545" i="2"/>
  <c r="B545" i="2"/>
  <c r="C545" i="2"/>
  <c r="D545" i="2"/>
  <c r="E545" i="2"/>
  <c r="F545" i="2"/>
  <c r="G545" i="2"/>
  <c r="H545" i="2"/>
  <c r="I545" i="2"/>
  <c r="J545" i="2"/>
  <c r="A546" i="2"/>
  <c r="B546" i="2"/>
  <c r="C546" i="2"/>
  <c r="D546" i="2"/>
  <c r="E546" i="2"/>
  <c r="F546" i="2"/>
  <c r="G546" i="2"/>
  <c r="H546" i="2"/>
  <c r="I546" i="2"/>
  <c r="J546" i="2"/>
  <c r="A547" i="2"/>
  <c r="B547" i="2"/>
  <c r="C547" i="2"/>
  <c r="D547" i="2"/>
  <c r="E547" i="2"/>
  <c r="F547" i="2"/>
  <c r="G547" i="2"/>
  <c r="H547" i="2"/>
  <c r="I547" i="2"/>
  <c r="J547" i="2"/>
  <c r="A548" i="2"/>
  <c r="B548" i="2"/>
  <c r="C548" i="2"/>
  <c r="D548" i="2"/>
  <c r="E548" i="2"/>
  <c r="F548" i="2"/>
  <c r="G548" i="2"/>
  <c r="H548" i="2"/>
  <c r="I548" i="2"/>
  <c r="J548" i="2"/>
  <c r="A549" i="2"/>
  <c r="B549" i="2"/>
  <c r="C549" i="2"/>
  <c r="D549" i="2"/>
  <c r="E549" i="2"/>
  <c r="F549" i="2"/>
  <c r="G549" i="2"/>
  <c r="H549" i="2"/>
  <c r="I549" i="2"/>
  <c r="J549" i="2"/>
  <c r="A550" i="2"/>
  <c r="B550" i="2"/>
  <c r="C550" i="2"/>
  <c r="D550" i="2"/>
  <c r="E550" i="2"/>
  <c r="F550" i="2"/>
  <c r="G550" i="2"/>
  <c r="H550" i="2"/>
  <c r="I550" i="2"/>
  <c r="J550" i="2"/>
  <c r="A551" i="2"/>
  <c r="B551" i="2"/>
  <c r="C551" i="2"/>
  <c r="D551" i="2"/>
  <c r="E551" i="2"/>
  <c r="F551" i="2"/>
  <c r="G551" i="2"/>
  <c r="H551" i="2"/>
  <c r="I551" i="2"/>
  <c r="J551" i="2"/>
  <c r="A552" i="2"/>
  <c r="B552" i="2"/>
  <c r="C552" i="2"/>
  <c r="D552" i="2"/>
  <c r="E552" i="2"/>
  <c r="F552" i="2"/>
  <c r="G552" i="2"/>
  <c r="H552" i="2"/>
  <c r="I552" i="2"/>
  <c r="J552" i="2"/>
  <c r="A553" i="2"/>
  <c r="B553" i="2"/>
  <c r="C553" i="2"/>
  <c r="D553" i="2"/>
  <c r="E553" i="2"/>
  <c r="F553" i="2"/>
  <c r="G553" i="2"/>
  <c r="H553" i="2"/>
  <c r="I553" i="2"/>
  <c r="J553" i="2"/>
  <c r="A554" i="2"/>
  <c r="B554" i="2"/>
  <c r="C554" i="2"/>
  <c r="D554" i="2"/>
  <c r="E554" i="2"/>
  <c r="F554" i="2"/>
  <c r="G554" i="2"/>
  <c r="H554" i="2"/>
  <c r="I554" i="2"/>
  <c r="J554" i="2"/>
  <c r="A555" i="2"/>
  <c r="B555" i="2"/>
  <c r="C555" i="2"/>
  <c r="D555" i="2"/>
  <c r="E555" i="2"/>
  <c r="F555" i="2"/>
  <c r="G555" i="2"/>
  <c r="H555" i="2"/>
  <c r="I555" i="2"/>
  <c r="J555" i="2"/>
  <c r="A556" i="2"/>
  <c r="B556" i="2"/>
  <c r="C556" i="2"/>
  <c r="D556" i="2"/>
  <c r="E556" i="2"/>
  <c r="F556" i="2"/>
  <c r="G556" i="2"/>
  <c r="H556" i="2"/>
  <c r="I556" i="2"/>
  <c r="J556" i="2"/>
  <c r="A557" i="2"/>
  <c r="B557" i="2"/>
  <c r="C557" i="2"/>
  <c r="D557" i="2"/>
  <c r="E557" i="2"/>
  <c r="F557" i="2"/>
  <c r="G557" i="2"/>
  <c r="H557" i="2"/>
  <c r="I557" i="2"/>
  <c r="J557" i="2"/>
  <c r="A558" i="2"/>
  <c r="B558" i="2"/>
  <c r="C558" i="2"/>
  <c r="D558" i="2"/>
  <c r="E558" i="2"/>
  <c r="F558" i="2"/>
  <c r="G558" i="2"/>
  <c r="H558" i="2"/>
  <c r="I558" i="2"/>
  <c r="J558" i="2"/>
  <c r="A559" i="2"/>
  <c r="B559" i="2"/>
  <c r="C559" i="2"/>
  <c r="D559" i="2"/>
  <c r="E559" i="2"/>
  <c r="F559" i="2"/>
  <c r="G559" i="2"/>
  <c r="H559" i="2"/>
  <c r="I559" i="2"/>
  <c r="J559" i="2"/>
  <c r="A560" i="2"/>
  <c r="B560" i="2"/>
  <c r="C560" i="2"/>
  <c r="D560" i="2"/>
  <c r="E560" i="2"/>
  <c r="F560" i="2"/>
  <c r="G560" i="2"/>
  <c r="H560" i="2"/>
  <c r="I560" i="2"/>
  <c r="J560" i="2"/>
  <c r="A561" i="2"/>
  <c r="B561" i="2"/>
  <c r="C561" i="2"/>
  <c r="D561" i="2"/>
  <c r="E561" i="2"/>
  <c r="F561" i="2"/>
  <c r="G561" i="2"/>
  <c r="H561" i="2"/>
  <c r="I561" i="2"/>
  <c r="J561" i="2"/>
  <c r="A562" i="2"/>
  <c r="B562" i="2"/>
  <c r="C562" i="2"/>
  <c r="D562" i="2"/>
  <c r="E562" i="2"/>
  <c r="F562" i="2"/>
  <c r="G562" i="2"/>
  <c r="H562" i="2"/>
  <c r="I562" i="2"/>
  <c r="J562" i="2"/>
  <c r="A563" i="2"/>
  <c r="B563" i="2"/>
  <c r="C563" i="2"/>
  <c r="D563" i="2"/>
  <c r="E563" i="2"/>
  <c r="F563" i="2"/>
  <c r="G563" i="2"/>
  <c r="H563" i="2"/>
  <c r="I563" i="2"/>
  <c r="J563" i="2"/>
  <c r="A564" i="2"/>
  <c r="B564" i="2"/>
  <c r="C564" i="2"/>
  <c r="D564" i="2"/>
  <c r="E564" i="2"/>
  <c r="F564" i="2"/>
  <c r="G564" i="2"/>
  <c r="H564" i="2"/>
  <c r="I564" i="2"/>
  <c r="J564" i="2"/>
  <c r="A565" i="2"/>
  <c r="B565" i="2"/>
  <c r="C565" i="2"/>
  <c r="D565" i="2"/>
  <c r="E565" i="2"/>
  <c r="F565" i="2"/>
  <c r="G565" i="2"/>
  <c r="H565" i="2"/>
  <c r="I565" i="2"/>
  <c r="J565" i="2"/>
  <c r="A566" i="2"/>
  <c r="B566" i="2"/>
  <c r="C566" i="2"/>
  <c r="D566" i="2"/>
  <c r="E566" i="2"/>
  <c r="F566" i="2"/>
  <c r="G566" i="2"/>
  <c r="H566" i="2"/>
  <c r="I566" i="2"/>
  <c r="J566" i="2"/>
  <c r="A567" i="2"/>
  <c r="B567" i="2"/>
  <c r="C567" i="2"/>
  <c r="D567" i="2"/>
  <c r="E567" i="2"/>
  <c r="F567" i="2"/>
  <c r="G567" i="2"/>
  <c r="H567" i="2"/>
  <c r="I567" i="2"/>
  <c r="J567" i="2"/>
  <c r="A568" i="2"/>
  <c r="B568" i="2"/>
  <c r="C568" i="2"/>
  <c r="D568" i="2"/>
  <c r="E568" i="2"/>
  <c r="F568" i="2"/>
  <c r="G568" i="2"/>
  <c r="H568" i="2"/>
  <c r="I568" i="2"/>
  <c r="J568" i="2"/>
  <c r="A569" i="2"/>
  <c r="B569" i="2"/>
  <c r="C569" i="2"/>
  <c r="D569" i="2"/>
  <c r="E569" i="2"/>
  <c r="F569" i="2"/>
  <c r="G569" i="2"/>
  <c r="H569" i="2"/>
  <c r="I569" i="2"/>
  <c r="J569" i="2"/>
  <c r="A570" i="2"/>
  <c r="B570" i="2"/>
  <c r="C570" i="2"/>
  <c r="D570" i="2"/>
  <c r="E570" i="2"/>
  <c r="F570" i="2"/>
  <c r="G570" i="2"/>
  <c r="H570" i="2"/>
  <c r="I570" i="2"/>
  <c r="J570" i="2"/>
  <c r="A571" i="2"/>
  <c r="B571" i="2"/>
  <c r="C571" i="2"/>
  <c r="D571" i="2"/>
  <c r="E571" i="2"/>
  <c r="F571" i="2"/>
  <c r="G571" i="2"/>
  <c r="H571" i="2"/>
  <c r="I571" i="2"/>
  <c r="J571" i="2"/>
  <c r="A572" i="2"/>
  <c r="B572" i="2"/>
  <c r="C572" i="2"/>
  <c r="D572" i="2"/>
  <c r="E572" i="2"/>
  <c r="F572" i="2"/>
  <c r="G572" i="2"/>
  <c r="H572" i="2"/>
  <c r="I572" i="2"/>
  <c r="J572" i="2"/>
  <c r="A573" i="2"/>
  <c r="B573" i="2"/>
  <c r="C573" i="2"/>
  <c r="D573" i="2"/>
  <c r="E573" i="2"/>
  <c r="F573" i="2"/>
  <c r="G573" i="2"/>
  <c r="H573" i="2"/>
  <c r="I573" i="2"/>
  <c r="J573" i="2"/>
  <c r="A574" i="2"/>
  <c r="B574" i="2"/>
  <c r="C574" i="2"/>
  <c r="D574" i="2"/>
  <c r="E574" i="2"/>
  <c r="F574" i="2"/>
  <c r="G574" i="2"/>
  <c r="H574" i="2"/>
  <c r="I574" i="2"/>
  <c r="J574" i="2"/>
  <c r="A575" i="2"/>
  <c r="B575" i="2"/>
  <c r="C575" i="2"/>
  <c r="D575" i="2"/>
  <c r="E575" i="2"/>
  <c r="F575" i="2"/>
  <c r="G575" i="2"/>
  <c r="H575" i="2"/>
  <c r="I575" i="2"/>
  <c r="J575" i="2"/>
  <c r="A576" i="2"/>
  <c r="B576" i="2"/>
  <c r="C576" i="2"/>
  <c r="D576" i="2"/>
  <c r="E576" i="2"/>
  <c r="F576" i="2"/>
  <c r="G576" i="2"/>
  <c r="H576" i="2"/>
  <c r="I576" i="2"/>
  <c r="J576" i="2"/>
  <c r="A577" i="2"/>
  <c r="B577" i="2"/>
  <c r="C577" i="2"/>
  <c r="D577" i="2"/>
  <c r="E577" i="2"/>
  <c r="F577" i="2"/>
  <c r="G577" i="2"/>
  <c r="H577" i="2"/>
  <c r="I577" i="2"/>
  <c r="J577" i="2"/>
  <c r="A578" i="2"/>
  <c r="B578" i="2"/>
  <c r="C578" i="2"/>
  <c r="D578" i="2"/>
  <c r="E578" i="2"/>
  <c r="F578" i="2"/>
  <c r="G578" i="2"/>
  <c r="H578" i="2"/>
  <c r="I578" i="2"/>
  <c r="J578" i="2"/>
  <c r="A579" i="2"/>
  <c r="B579" i="2"/>
  <c r="C579" i="2"/>
  <c r="D579" i="2"/>
  <c r="E579" i="2"/>
  <c r="F579" i="2"/>
  <c r="G579" i="2"/>
  <c r="H579" i="2"/>
  <c r="I579" i="2"/>
  <c r="J579" i="2"/>
  <c r="A580" i="2"/>
  <c r="B580" i="2"/>
  <c r="C580" i="2"/>
  <c r="D580" i="2"/>
  <c r="E580" i="2"/>
  <c r="F580" i="2"/>
  <c r="G580" i="2"/>
  <c r="H580" i="2"/>
  <c r="I580" i="2"/>
  <c r="J580" i="2"/>
  <c r="A581" i="2"/>
  <c r="B581" i="2"/>
  <c r="C581" i="2"/>
  <c r="D581" i="2"/>
  <c r="E581" i="2"/>
  <c r="F581" i="2"/>
  <c r="G581" i="2"/>
  <c r="H581" i="2"/>
  <c r="I581" i="2"/>
  <c r="J581" i="2"/>
  <c r="A582" i="2"/>
  <c r="B582" i="2"/>
  <c r="C582" i="2"/>
  <c r="D582" i="2"/>
  <c r="E582" i="2"/>
  <c r="F582" i="2"/>
  <c r="G582" i="2"/>
  <c r="H582" i="2"/>
  <c r="I582" i="2"/>
  <c r="J582" i="2"/>
  <c r="A583" i="2"/>
  <c r="B583" i="2"/>
  <c r="C583" i="2"/>
  <c r="D583" i="2"/>
  <c r="E583" i="2"/>
  <c r="F583" i="2"/>
  <c r="G583" i="2"/>
  <c r="H583" i="2"/>
  <c r="I583" i="2"/>
  <c r="J583" i="2"/>
  <c r="A584" i="2"/>
  <c r="B584" i="2"/>
  <c r="C584" i="2"/>
  <c r="D584" i="2"/>
  <c r="E584" i="2"/>
  <c r="F584" i="2"/>
  <c r="G584" i="2"/>
  <c r="H584" i="2"/>
  <c r="I584" i="2"/>
  <c r="J584" i="2"/>
  <c r="A585" i="2"/>
  <c r="B585" i="2"/>
  <c r="C585" i="2"/>
  <c r="D585" i="2"/>
  <c r="E585" i="2"/>
  <c r="F585" i="2"/>
  <c r="G585" i="2"/>
  <c r="H585" i="2"/>
  <c r="I585" i="2"/>
  <c r="J585" i="2"/>
  <c r="A586" i="2"/>
  <c r="B586" i="2"/>
  <c r="C586" i="2"/>
  <c r="D586" i="2"/>
  <c r="E586" i="2"/>
  <c r="F586" i="2"/>
  <c r="G586" i="2"/>
  <c r="H586" i="2"/>
  <c r="I586" i="2"/>
  <c r="J586" i="2"/>
  <c r="A587" i="2"/>
  <c r="B587" i="2"/>
  <c r="C587" i="2"/>
  <c r="D587" i="2"/>
  <c r="E587" i="2"/>
  <c r="F587" i="2"/>
  <c r="G587" i="2"/>
  <c r="H587" i="2"/>
  <c r="I587" i="2"/>
  <c r="J587" i="2"/>
  <c r="A588" i="2"/>
  <c r="B588" i="2"/>
  <c r="C588" i="2"/>
  <c r="D588" i="2"/>
  <c r="E588" i="2"/>
  <c r="F588" i="2"/>
  <c r="G588" i="2"/>
  <c r="H588" i="2"/>
  <c r="I588" i="2"/>
  <c r="J588" i="2"/>
  <c r="A589" i="2"/>
  <c r="B589" i="2"/>
  <c r="C589" i="2"/>
  <c r="D589" i="2"/>
  <c r="E589" i="2"/>
  <c r="F589" i="2"/>
  <c r="G589" i="2"/>
  <c r="H589" i="2"/>
  <c r="I589" i="2"/>
  <c r="J589" i="2"/>
  <c r="A590" i="2"/>
  <c r="B590" i="2"/>
  <c r="C590" i="2"/>
  <c r="D590" i="2"/>
  <c r="E590" i="2"/>
  <c r="F590" i="2"/>
  <c r="G590" i="2"/>
  <c r="H590" i="2"/>
  <c r="I590" i="2"/>
  <c r="J590" i="2"/>
  <c r="A591" i="2"/>
  <c r="B591" i="2"/>
  <c r="C591" i="2"/>
  <c r="D591" i="2"/>
  <c r="E591" i="2"/>
  <c r="F591" i="2"/>
  <c r="G591" i="2"/>
  <c r="H591" i="2"/>
  <c r="I591" i="2"/>
  <c r="J591" i="2"/>
  <c r="A592" i="2"/>
  <c r="B592" i="2"/>
  <c r="C592" i="2"/>
  <c r="D592" i="2"/>
  <c r="E592" i="2"/>
  <c r="F592" i="2"/>
  <c r="G592" i="2"/>
  <c r="H592" i="2"/>
  <c r="I592" i="2"/>
  <c r="J592" i="2"/>
  <c r="A593" i="2"/>
  <c r="B593" i="2"/>
  <c r="C593" i="2"/>
  <c r="D593" i="2"/>
  <c r="E593" i="2"/>
  <c r="F593" i="2"/>
  <c r="G593" i="2"/>
  <c r="H593" i="2"/>
  <c r="I593" i="2"/>
  <c r="J593" i="2"/>
  <c r="A594" i="2"/>
  <c r="B594" i="2"/>
  <c r="C594" i="2"/>
  <c r="D594" i="2"/>
  <c r="E594" i="2"/>
  <c r="F594" i="2"/>
  <c r="G594" i="2"/>
  <c r="H594" i="2"/>
  <c r="I594" i="2"/>
  <c r="J594" i="2"/>
  <c r="A595" i="2"/>
  <c r="B595" i="2"/>
  <c r="C595" i="2"/>
  <c r="D595" i="2"/>
  <c r="E595" i="2"/>
  <c r="F595" i="2"/>
  <c r="G595" i="2"/>
  <c r="H595" i="2"/>
  <c r="I595" i="2"/>
  <c r="J595" i="2"/>
  <c r="A596" i="2"/>
  <c r="B596" i="2"/>
  <c r="C596" i="2"/>
  <c r="D596" i="2"/>
  <c r="E596" i="2"/>
  <c r="F596" i="2"/>
  <c r="G596" i="2"/>
  <c r="H596" i="2"/>
  <c r="I596" i="2"/>
  <c r="J596" i="2"/>
  <c r="A597" i="2"/>
  <c r="B597" i="2"/>
  <c r="C597" i="2"/>
  <c r="D597" i="2"/>
  <c r="E597" i="2"/>
  <c r="F597" i="2"/>
  <c r="G597" i="2"/>
  <c r="H597" i="2"/>
  <c r="I597" i="2"/>
  <c r="J597" i="2"/>
  <c r="A598" i="2"/>
  <c r="B598" i="2"/>
  <c r="C598" i="2"/>
  <c r="D598" i="2"/>
  <c r="E598" i="2"/>
  <c r="F598" i="2"/>
  <c r="G598" i="2"/>
  <c r="H598" i="2"/>
  <c r="I598" i="2"/>
  <c r="J598" i="2"/>
  <c r="A599" i="2"/>
  <c r="B599" i="2"/>
  <c r="C599" i="2"/>
  <c r="D599" i="2"/>
  <c r="E599" i="2"/>
  <c r="F599" i="2"/>
  <c r="G599" i="2"/>
  <c r="H599" i="2"/>
  <c r="I599" i="2"/>
  <c r="J599" i="2"/>
  <c r="A600" i="2"/>
  <c r="B600" i="2"/>
  <c r="C600" i="2"/>
  <c r="D600" i="2"/>
  <c r="E600" i="2"/>
  <c r="F600" i="2"/>
  <c r="G600" i="2"/>
  <c r="H600" i="2"/>
  <c r="I600" i="2"/>
  <c r="J600" i="2"/>
  <c r="A601" i="2"/>
  <c r="B601" i="2"/>
  <c r="C601" i="2"/>
  <c r="D601" i="2"/>
  <c r="E601" i="2"/>
  <c r="F601" i="2"/>
  <c r="G601" i="2"/>
  <c r="H601" i="2"/>
  <c r="I601" i="2"/>
  <c r="J601" i="2"/>
  <c r="A602" i="2"/>
  <c r="B602" i="2"/>
  <c r="C602" i="2"/>
  <c r="D602" i="2"/>
  <c r="E602" i="2"/>
  <c r="F602" i="2"/>
  <c r="G602" i="2"/>
  <c r="H602" i="2"/>
  <c r="I602" i="2"/>
  <c r="J602" i="2"/>
  <c r="A603" i="2"/>
  <c r="B603" i="2"/>
  <c r="C603" i="2"/>
  <c r="D603" i="2"/>
  <c r="E603" i="2"/>
  <c r="F603" i="2"/>
  <c r="G603" i="2"/>
  <c r="H603" i="2"/>
  <c r="I603" i="2"/>
  <c r="J603" i="2"/>
  <c r="A604" i="2"/>
  <c r="B604" i="2"/>
  <c r="C604" i="2"/>
  <c r="D604" i="2"/>
  <c r="E604" i="2"/>
  <c r="F604" i="2"/>
  <c r="G604" i="2"/>
  <c r="H604" i="2"/>
  <c r="I604" i="2"/>
  <c r="J604" i="2"/>
  <c r="A605" i="2"/>
  <c r="B605" i="2"/>
  <c r="C605" i="2"/>
  <c r="D605" i="2"/>
  <c r="E605" i="2"/>
  <c r="F605" i="2"/>
  <c r="G605" i="2"/>
  <c r="H605" i="2"/>
  <c r="I605" i="2"/>
  <c r="J605" i="2"/>
  <c r="A606" i="2"/>
  <c r="B606" i="2"/>
  <c r="C606" i="2"/>
  <c r="D606" i="2"/>
  <c r="E606" i="2"/>
  <c r="F606" i="2"/>
  <c r="G606" i="2"/>
  <c r="H606" i="2"/>
  <c r="I606" i="2"/>
  <c r="J606" i="2"/>
  <c r="A607" i="2"/>
  <c r="B607" i="2"/>
  <c r="C607" i="2"/>
  <c r="D607" i="2"/>
  <c r="E607" i="2"/>
  <c r="F607" i="2"/>
  <c r="G607" i="2"/>
  <c r="H607" i="2"/>
  <c r="I607" i="2"/>
  <c r="J607" i="2"/>
  <c r="A608" i="2"/>
  <c r="B608" i="2"/>
  <c r="C608" i="2"/>
  <c r="D608" i="2"/>
  <c r="E608" i="2"/>
  <c r="F608" i="2"/>
  <c r="G608" i="2"/>
  <c r="H608" i="2"/>
  <c r="I608" i="2"/>
  <c r="J608" i="2"/>
  <c r="A609" i="2"/>
  <c r="B609" i="2"/>
  <c r="C609" i="2"/>
  <c r="D609" i="2"/>
  <c r="E609" i="2"/>
  <c r="F609" i="2"/>
  <c r="G609" i="2"/>
  <c r="H609" i="2"/>
  <c r="I609" i="2"/>
  <c r="J609" i="2"/>
  <c r="A610" i="2"/>
  <c r="B610" i="2"/>
  <c r="C610" i="2"/>
  <c r="D610" i="2"/>
  <c r="E610" i="2"/>
  <c r="F610" i="2"/>
  <c r="G610" i="2"/>
  <c r="H610" i="2"/>
  <c r="I610" i="2"/>
  <c r="J610" i="2"/>
  <c r="A611" i="2"/>
  <c r="B611" i="2"/>
  <c r="C611" i="2"/>
  <c r="D611" i="2"/>
  <c r="E611" i="2"/>
  <c r="F611" i="2"/>
  <c r="G611" i="2"/>
  <c r="H611" i="2"/>
  <c r="I611" i="2"/>
  <c r="J611" i="2"/>
  <c r="A612" i="2"/>
  <c r="B612" i="2"/>
  <c r="C612" i="2"/>
  <c r="D612" i="2"/>
  <c r="E612" i="2"/>
  <c r="F612" i="2"/>
  <c r="G612" i="2"/>
  <c r="H612" i="2"/>
  <c r="I612" i="2"/>
  <c r="J612" i="2"/>
  <c r="A613" i="2"/>
  <c r="B613" i="2"/>
  <c r="C613" i="2"/>
  <c r="D613" i="2"/>
  <c r="E613" i="2"/>
  <c r="F613" i="2"/>
  <c r="G613" i="2"/>
  <c r="H613" i="2"/>
  <c r="I613" i="2"/>
  <c r="J613" i="2"/>
  <c r="A614" i="2"/>
  <c r="B614" i="2"/>
  <c r="C614" i="2"/>
  <c r="D614" i="2"/>
  <c r="E614" i="2"/>
  <c r="F614" i="2"/>
  <c r="G614" i="2"/>
  <c r="H614" i="2"/>
  <c r="I614" i="2"/>
  <c r="J614" i="2"/>
  <c r="A615" i="2"/>
  <c r="B615" i="2"/>
  <c r="C615" i="2"/>
  <c r="D615" i="2"/>
  <c r="E615" i="2"/>
  <c r="F615" i="2"/>
  <c r="G615" i="2"/>
  <c r="H615" i="2"/>
  <c r="I615" i="2"/>
  <c r="J615" i="2"/>
  <c r="A616" i="2"/>
  <c r="B616" i="2"/>
  <c r="C616" i="2"/>
  <c r="D616" i="2"/>
  <c r="E616" i="2"/>
  <c r="F616" i="2"/>
  <c r="G616" i="2"/>
  <c r="H616" i="2"/>
  <c r="I616" i="2"/>
  <c r="J616" i="2"/>
  <c r="A617" i="2"/>
  <c r="B617" i="2"/>
  <c r="C617" i="2"/>
  <c r="D617" i="2"/>
  <c r="E617" i="2"/>
  <c r="F617" i="2"/>
  <c r="G617" i="2"/>
  <c r="H617" i="2"/>
  <c r="I617" i="2"/>
  <c r="J617" i="2"/>
  <c r="A618" i="2"/>
  <c r="B618" i="2"/>
  <c r="C618" i="2"/>
  <c r="D618" i="2"/>
  <c r="E618" i="2"/>
  <c r="F618" i="2"/>
  <c r="G618" i="2"/>
  <c r="H618" i="2"/>
  <c r="I618" i="2"/>
  <c r="J618" i="2"/>
  <c r="A619" i="2"/>
  <c r="B619" i="2"/>
  <c r="C619" i="2"/>
  <c r="D619" i="2"/>
  <c r="E619" i="2"/>
  <c r="F619" i="2"/>
  <c r="G619" i="2"/>
  <c r="H619" i="2"/>
  <c r="I619" i="2"/>
  <c r="J619" i="2"/>
  <c r="A620" i="2"/>
  <c r="B620" i="2"/>
  <c r="C620" i="2"/>
  <c r="D620" i="2"/>
  <c r="E620" i="2"/>
  <c r="F620" i="2"/>
  <c r="G620" i="2"/>
  <c r="H620" i="2"/>
  <c r="I620" i="2"/>
  <c r="J620" i="2"/>
  <c r="A621" i="2"/>
  <c r="B621" i="2"/>
  <c r="C621" i="2"/>
  <c r="D621" i="2"/>
  <c r="E621" i="2"/>
  <c r="F621" i="2"/>
  <c r="G621" i="2"/>
  <c r="H621" i="2"/>
  <c r="I621" i="2"/>
  <c r="J621" i="2"/>
  <c r="A622" i="2"/>
  <c r="B622" i="2"/>
  <c r="C622" i="2"/>
  <c r="D622" i="2"/>
  <c r="E622" i="2"/>
  <c r="F622" i="2"/>
  <c r="G622" i="2"/>
  <c r="H622" i="2"/>
  <c r="I622" i="2"/>
  <c r="J622" i="2"/>
  <c r="A623" i="2"/>
  <c r="B623" i="2"/>
  <c r="C623" i="2"/>
  <c r="D623" i="2"/>
  <c r="E623" i="2"/>
  <c r="F623" i="2"/>
  <c r="G623" i="2"/>
  <c r="H623" i="2"/>
  <c r="I623" i="2"/>
  <c r="J623" i="2"/>
  <c r="A624" i="2"/>
  <c r="B624" i="2"/>
  <c r="C624" i="2"/>
  <c r="D624" i="2"/>
  <c r="E624" i="2"/>
  <c r="F624" i="2"/>
  <c r="G624" i="2"/>
  <c r="H624" i="2"/>
  <c r="I624" i="2"/>
  <c r="J624" i="2"/>
  <c r="A625" i="2"/>
  <c r="B625" i="2"/>
  <c r="C625" i="2"/>
  <c r="D625" i="2"/>
  <c r="E625" i="2"/>
  <c r="F625" i="2"/>
  <c r="G625" i="2"/>
  <c r="H625" i="2"/>
  <c r="I625" i="2"/>
  <c r="J625" i="2"/>
  <c r="A626" i="2"/>
  <c r="B626" i="2"/>
  <c r="C626" i="2"/>
  <c r="D626" i="2"/>
  <c r="E626" i="2"/>
  <c r="F626" i="2"/>
  <c r="G626" i="2"/>
  <c r="H626" i="2"/>
  <c r="I626" i="2"/>
  <c r="J626" i="2"/>
  <c r="A627" i="2"/>
  <c r="B627" i="2"/>
  <c r="C627" i="2"/>
  <c r="D627" i="2"/>
  <c r="E627" i="2"/>
  <c r="F627" i="2"/>
  <c r="G627" i="2"/>
  <c r="H627" i="2"/>
  <c r="I627" i="2"/>
  <c r="J627" i="2"/>
  <c r="A628" i="2"/>
  <c r="B628" i="2"/>
  <c r="C628" i="2"/>
  <c r="D628" i="2"/>
  <c r="E628" i="2"/>
  <c r="F628" i="2"/>
  <c r="G628" i="2"/>
  <c r="H628" i="2"/>
  <c r="I628" i="2"/>
  <c r="J628" i="2"/>
  <c r="A629" i="2"/>
  <c r="B629" i="2"/>
  <c r="C629" i="2"/>
  <c r="D629" i="2"/>
  <c r="E629" i="2"/>
  <c r="F629" i="2"/>
  <c r="G629" i="2"/>
  <c r="H629" i="2"/>
  <c r="I629" i="2"/>
  <c r="J629" i="2"/>
  <c r="A630" i="2"/>
  <c r="B630" i="2"/>
  <c r="C630" i="2"/>
  <c r="D630" i="2"/>
  <c r="E630" i="2"/>
  <c r="F630" i="2"/>
  <c r="G630" i="2"/>
  <c r="H630" i="2"/>
  <c r="I630" i="2"/>
  <c r="J630" i="2"/>
  <c r="A631" i="2"/>
  <c r="B631" i="2"/>
  <c r="C631" i="2"/>
  <c r="D631" i="2"/>
  <c r="E631" i="2"/>
  <c r="F631" i="2"/>
  <c r="G631" i="2"/>
  <c r="H631" i="2"/>
  <c r="I631" i="2"/>
  <c r="J631" i="2"/>
  <c r="A632" i="2"/>
  <c r="B632" i="2"/>
  <c r="C632" i="2"/>
  <c r="D632" i="2"/>
  <c r="E632" i="2"/>
  <c r="F632" i="2"/>
  <c r="G632" i="2"/>
  <c r="H632" i="2"/>
  <c r="I632" i="2"/>
  <c r="J632" i="2"/>
  <c r="A633" i="2"/>
  <c r="B633" i="2"/>
  <c r="C633" i="2"/>
  <c r="D633" i="2"/>
  <c r="E633" i="2"/>
  <c r="F633" i="2"/>
  <c r="G633" i="2"/>
  <c r="H633" i="2"/>
  <c r="I633" i="2"/>
  <c r="J633" i="2"/>
  <c r="A634" i="2"/>
  <c r="B634" i="2"/>
  <c r="C634" i="2"/>
  <c r="D634" i="2"/>
  <c r="E634" i="2"/>
  <c r="F634" i="2"/>
  <c r="G634" i="2"/>
  <c r="H634" i="2"/>
  <c r="I634" i="2"/>
  <c r="J634" i="2"/>
  <c r="A635" i="2"/>
  <c r="B635" i="2"/>
  <c r="C635" i="2"/>
  <c r="D635" i="2"/>
  <c r="E635" i="2"/>
  <c r="F635" i="2"/>
  <c r="G635" i="2"/>
  <c r="H635" i="2"/>
  <c r="I635" i="2"/>
  <c r="J635" i="2"/>
  <c r="A636" i="2"/>
  <c r="B636" i="2"/>
  <c r="C636" i="2"/>
  <c r="D636" i="2"/>
  <c r="E636" i="2"/>
  <c r="F636" i="2"/>
  <c r="G636" i="2"/>
  <c r="H636" i="2"/>
  <c r="I636" i="2"/>
  <c r="J636" i="2"/>
  <c r="A637" i="2"/>
  <c r="B637" i="2"/>
  <c r="C637" i="2"/>
  <c r="D637" i="2"/>
  <c r="E637" i="2"/>
  <c r="F637" i="2"/>
  <c r="G637" i="2"/>
  <c r="H637" i="2"/>
  <c r="I637" i="2"/>
  <c r="J637" i="2"/>
  <c r="A638" i="2"/>
  <c r="B638" i="2"/>
  <c r="C638" i="2"/>
  <c r="D638" i="2"/>
  <c r="E638" i="2"/>
  <c r="F638" i="2"/>
  <c r="G638" i="2"/>
  <c r="H638" i="2"/>
  <c r="I638" i="2"/>
  <c r="J638" i="2"/>
  <c r="A639" i="2"/>
  <c r="B639" i="2"/>
  <c r="C639" i="2"/>
  <c r="D639" i="2"/>
  <c r="E639" i="2"/>
  <c r="F639" i="2"/>
  <c r="G639" i="2"/>
  <c r="H639" i="2"/>
  <c r="I639" i="2"/>
  <c r="J639" i="2"/>
  <c r="A640" i="2"/>
  <c r="B640" i="2"/>
  <c r="C640" i="2"/>
  <c r="D640" i="2"/>
  <c r="E640" i="2"/>
  <c r="F640" i="2"/>
  <c r="G640" i="2"/>
  <c r="H640" i="2"/>
  <c r="I640" i="2"/>
  <c r="J640" i="2"/>
  <c r="A641" i="2"/>
  <c r="B641" i="2"/>
  <c r="C641" i="2"/>
  <c r="D641" i="2"/>
  <c r="E641" i="2"/>
  <c r="F641" i="2"/>
  <c r="G641" i="2"/>
  <c r="H641" i="2"/>
  <c r="I641" i="2"/>
  <c r="J641" i="2"/>
  <c r="A642" i="2"/>
  <c r="B642" i="2"/>
  <c r="C642" i="2"/>
  <c r="D642" i="2"/>
  <c r="E642" i="2"/>
  <c r="F642" i="2"/>
  <c r="G642" i="2"/>
  <c r="H642" i="2"/>
  <c r="I642" i="2"/>
  <c r="J642" i="2"/>
  <c r="A643" i="2"/>
  <c r="B643" i="2"/>
  <c r="C643" i="2"/>
  <c r="D643" i="2"/>
  <c r="E643" i="2"/>
  <c r="F643" i="2"/>
  <c r="G643" i="2"/>
  <c r="H643" i="2"/>
  <c r="I643" i="2"/>
  <c r="J643" i="2"/>
  <c r="A644" i="2"/>
  <c r="B644" i="2"/>
  <c r="C644" i="2"/>
  <c r="D644" i="2"/>
  <c r="E644" i="2"/>
  <c r="F644" i="2"/>
  <c r="G644" i="2"/>
  <c r="H644" i="2"/>
  <c r="I644" i="2"/>
  <c r="J644" i="2"/>
  <c r="A645" i="2"/>
  <c r="B645" i="2"/>
  <c r="C645" i="2"/>
  <c r="D645" i="2"/>
  <c r="E645" i="2"/>
  <c r="F645" i="2"/>
  <c r="G645" i="2"/>
  <c r="H645" i="2"/>
  <c r="I645" i="2"/>
  <c r="J645" i="2"/>
  <c r="A646" i="2"/>
  <c r="B646" i="2"/>
  <c r="C646" i="2"/>
  <c r="D646" i="2"/>
  <c r="E646" i="2"/>
  <c r="F646" i="2"/>
  <c r="G646" i="2"/>
  <c r="H646" i="2"/>
  <c r="I646" i="2"/>
  <c r="J646" i="2"/>
  <c r="A647" i="2"/>
  <c r="B647" i="2"/>
  <c r="C647" i="2"/>
  <c r="D647" i="2"/>
  <c r="E647" i="2"/>
  <c r="F647" i="2"/>
  <c r="G647" i="2"/>
  <c r="H647" i="2"/>
  <c r="I647" i="2"/>
  <c r="J647" i="2"/>
  <c r="A648" i="2"/>
  <c r="B648" i="2"/>
  <c r="C648" i="2"/>
  <c r="D648" i="2"/>
  <c r="E648" i="2"/>
  <c r="F648" i="2"/>
  <c r="G648" i="2"/>
  <c r="H648" i="2"/>
  <c r="I648" i="2"/>
  <c r="J648" i="2"/>
  <c r="A649" i="2"/>
  <c r="B649" i="2"/>
  <c r="C649" i="2"/>
  <c r="D649" i="2"/>
  <c r="E649" i="2"/>
  <c r="F649" i="2"/>
  <c r="G649" i="2"/>
  <c r="H649" i="2"/>
  <c r="I649" i="2"/>
  <c r="J649" i="2"/>
  <c r="A650" i="2"/>
  <c r="B650" i="2"/>
  <c r="C650" i="2"/>
  <c r="D650" i="2"/>
  <c r="E650" i="2"/>
  <c r="F650" i="2"/>
  <c r="G650" i="2"/>
  <c r="H650" i="2"/>
  <c r="I650" i="2"/>
  <c r="J650" i="2"/>
  <c r="A651" i="2"/>
  <c r="B651" i="2"/>
  <c r="C651" i="2"/>
  <c r="D651" i="2"/>
  <c r="E651" i="2"/>
  <c r="F651" i="2"/>
  <c r="G651" i="2"/>
  <c r="H651" i="2"/>
  <c r="I651" i="2"/>
  <c r="J651" i="2"/>
  <c r="A652" i="2"/>
  <c r="B652" i="2"/>
  <c r="C652" i="2"/>
  <c r="D652" i="2"/>
  <c r="E652" i="2"/>
  <c r="F652" i="2"/>
  <c r="G652" i="2"/>
  <c r="H652" i="2"/>
  <c r="I652" i="2"/>
  <c r="J652" i="2"/>
  <c r="A653" i="2"/>
  <c r="B653" i="2"/>
  <c r="C653" i="2"/>
  <c r="D653" i="2"/>
  <c r="E653" i="2"/>
  <c r="F653" i="2"/>
  <c r="G653" i="2"/>
  <c r="H653" i="2"/>
  <c r="I653" i="2"/>
  <c r="J653" i="2"/>
  <c r="A654" i="2"/>
  <c r="B654" i="2"/>
  <c r="C654" i="2"/>
  <c r="D654" i="2"/>
  <c r="E654" i="2"/>
  <c r="F654" i="2"/>
  <c r="G654" i="2"/>
  <c r="H654" i="2"/>
  <c r="I654" i="2"/>
  <c r="J654" i="2"/>
  <c r="A655" i="2"/>
  <c r="B655" i="2"/>
  <c r="C655" i="2"/>
  <c r="D655" i="2"/>
  <c r="E655" i="2"/>
  <c r="F655" i="2"/>
  <c r="G655" i="2"/>
  <c r="H655" i="2"/>
  <c r="I655" i="2"/>
  <c r="J655" i="2"/>
  <c r="A656" i="2"/>
  <c r="B656" i="2"/>
  <c r="C656" i="2"/>
  <c r="D656" i="2"/>
  <c r="E656" i="2"/>
  <c r="F656" i="2"/>
  <c r="G656" i="2"/>
  <c r="H656" i="2"/>
  <c r="I656" i="2"/>
  <c r="J656" i="2"/>
  <c r="A657" i="2"/>
  <c r="B657" i="2"/>
  <c r="C657" i="2"/>
  <c r="D657" i="2"/>
  <c r="E657" i="2"/>
  <c r="F657" i="2"/>
  <c r="G657" i="2"/>
  <c r="H657" i="2"/>
  <c r="I657" i="2"/>
  <c r="J657" i="2"/>
  <c r="A658" i="2"/>
  <c r="B658" i="2"/>
  <c r="C658" i="2"/>
  <c r="D658" i="2"/>
  <c r="E658" i="2"/>
  <c r="F658" i="2"/>
  <c r="G658" i="2"/>
  <c r="H658" i="2"/>
  <c r="I658" i="2"/>
  <c r="J658" i="2"/>
  <c r="A659" i="2"/>
  <c r="B659" i="2"/>
  <c r="C659" i="2"/>
  <c r="D659" i="2"/>
  <c r="E659" i="2"/>
  <c r="F659" i="2"/>
  <c r="G659" i="2"/>
  <c r="H659" i="2"/>
  <c r="I659" i="2"/>
  <c r="J659" i="2"/>
  <c r="A660" i="2"/>
  <c r="B660" i="2"/>
  <c r="C660" i="2"/>
  <c r="D660" i="2"/>
  <c r="E660" i="2"/>
  <c r="F660" i="2"/>
  <c r="G660" i="2"/>
  <c r="H660" i="2"/>
  <c r="I660" i="2"/>
  <c r="J660" i="2"/>
  <c r="A661" i="2"/>
  <c r="B661" i="2"/>
  <c r="C661" i="2"/>
  <c r="D661" i="2"/>
  <c r="E661" i="2"/>
  <c r="F661" i="2"/>
  <c r="G661" i="2"/>
  <c r="H661" i="2"/>
  <c r="I661" i="2"/>
  <c r="J661" i="2"/>
  <c r="A662" i="2"/>
  <c r="B662" i="2"/>
  <c r="C662" i="2"/>
  <c r="D662" i="2"/>
  <c r="E662" i="2"/>
  <c r="F662" i="2"/>
  <c r="G662" i="2"/>
  <c r="H662" i="2"/>
  <c r="I662" i="2"/>
  <c r="J662" i="2"/>
  <c r="A663" i="2"/>
  <c r="B663" i="2"/>
  <c r="C663" i="2"/>
  <c r="D663" i="2"/>
  <c r="E663" i="2"/>
  <c r="F663" i="2"/>
  <c r="G663" i="2"/>
  <c r="H663" i="2"/>
  <c r="I663" i="2"/>
  <c r="J663" i="2"/>
  <c r="A664" i="2"/>
  <c r="B664" i="2"/>
  <c r="C664" i="2"/>
  <c r="D664" i="2"/>
  <c r="E664" i="2"/>
  <c r="F664" i="2"/>
  <c r="G664" i="2"/>
  <c r="H664" i="2"/>
  <c r="I664" i="2"/>
  <c r="J664" i="2"/>
  <c r="A665" i="2"/>
  <c r="B665" i="2"/>
  <c r="C665" i="2"/>
  <c r="D665" i="2"/>
  <c r="E665" i="2"/>
  <c r="F665" i="2"/>
  <c r="G665" i="2"/>
  <c r="H665" i="2"/>
  <c r="I665" i="2"/>
  <c r="J665" i="2"/>
  <c r="A666" i="2"/>
  <c r="B666" i="2"/>
  <c r="C666" i="2"/>
  <c r="D666" i="2"/>
  <c r="E666" i="2"/>
  <c r="F666" i="2"/>
  <c r="G666" i="2"/>
  <c r="H666" i="2"/>
  <c r="I666" i="2"/>
  <c r="J666" i="2"/>
  <c r="A667" i="2"/>
  <c r="B667" i="2"/>
  <c r="C667" i="2"/>
  <c r="D667" i="2"/>
  <c r="E667" i="2"/>
  <c r="F667" i="2"/>
  <c r="G667" i="2"/>
  <c r="H667" i="2"/>
  <c r="I667" i="2"/>
  <c r="J667" i="2"/>
  <c r="A668" i="2"/>
  <c r="B668" i="2"/>
  <c r="C668" i="2"/>
  <c r="D668" i="2"/>
  <c r="E668" i="2"/>
  <c r="F668" i="2"/>
  <c r="G668" i="2"/>
  <c r="H668" i="2"/>
  <c r="I668" i="2"/>
  <c r="J668" i="2"/>
  <c r="A669" i="2"/>
  <c r="B669" i="2"/>
  <c r="C669" i="2"/>
  <c r="D669" i="2"/>
  <c r="E669" i="2"/>
  <c r="F669" i="2"/>
  <c r="G669" i="2"/>
  <c r="H669" i="2"/>
  <c r="I669" i="2"/>
  <c r="J669" i="2"/>
  <c r="A670" i="2"/>
  <c r="B670" i="2"/>
  <c r="C670" i="2"/>
  <c r="D670" i="2"/>
  <c r="E670" i="2"/>
  <c r="F670" i="2"/>
  <c r="G670" i="2"/>
  <c r="H670" i="2"/>
  <c r="I670" i="2"/>
  <c r="J670" i="2"/>
  <c r="A671" i="2"/>
  <c r="B671" i="2"/>
  <c r="C671" i="2"/>
  <c r="D671" i="2"/>
  <c r="E671" i="2"/>
  <c r="F671" i="2"/>
  <c r="G671" i="2"/>
  <c r="H671" i="2"/>
  <c r="I671" i="2"/>
  <c r="J671" i="2"/>
  <c r="A672" i="2"/>
  <c r="B672" i="2"/>
  <c r="C672" i="2"/>
  <c r="D672" i="2"/>
  <c r="E672" i="2"/>
  <c r="F672" i="2"/>
  <c r="G672" i="2"/>
  <c r="H672" i="2"/>
  <c r="I672" i="2"/>
  <c r="J672" i="2"/>
  <c r="A673" i="2"/>
  <c r="B673" i="2"/>
  <c r="C673" i="2"/>
  <c r="D673" i="2"/>
  <c r="E673" i="2"/>
  <c r="F673" i="2"/>
  <c r="G673" i="2"/>
  <c r="H673" i="2"/>
  <c r="I673" i="2"/>
  <c r="J673" i="2"/>
  <c r="A674" i="2"/>
  <c r="B674" i="2"/>
  <c r="C674" i="2"/>
  <c r="D674" i="2"/>
  <c r="E674" i="2"/>
  <c r="F674" i="2"/>
  <c r="G674" i="2"/>
  <c r="H674" i="2"/>
  <c r="I674" i="2"/>
  <c r="J674" i="2"/>
  <c r="A675" i="2"/>
  <c r="B675" i="2"/>
  <c r="C675" i="2"/>
  <c r="D675" i="2"/>
  <c r="E675" i="2"/>
  <c r="F675" i="2"/>
  <c r="G675" i="2"/>
  <c r="H675" i="2"/>
  <c r="I675" i="2"/>
  <c r="J675" i="2"/>
  <c r="A676" i="2"/>
  <c r="B676" i="2"/>
  <c r="C676" i="2"/>
  <c r="D676" i="2"/>
  <c r="E676" i="2"/>
  <c r="F676" i="2"/>
  <c r="G676" i="2"/>
  <c r="H676" i="2"/>
  <c r="I676" i="2"/>
  <c r="J676" i="2"/>
  <c r="A677" i="2"/>
  <c r="B677" i="2"/>
  <c r="C677" i="2"/>
  <c r="D677" i="2"/>
  <c r="E677" i="2"/>
  <c r="F677" i="2"/>
  <c r="G677" i="2"/>
  <c r="H677" i="2"/>
  <c r="I677" i="2"/>
  <c r="J677" i="2"/>
  <c r="A678" i="2"/>
  <c r="B678" i="2"/>
  <c r="C678" i="2"/>
  <c r="D678" i="2"/>
  <c r="E678" i="2"/>
  <c r="F678" i="2"/>
  <c r="G678" i="2"/>
  <c r="H678" i="2"/>
  <c r="I678" i="2"/>
  <c r="J678" i="2"/>
  <c r="A679" i="2"/>
  <c r="B679" i="2"/>
  <c r="C679" i="2"/>
  <c r="D679" i="2"/>
  <c r="E679" i="2"/>
  <c r="F679" i="2"/>
  <c r="G679" i="2"/>
  <c r="H679" i="2"/>
  <c r="I679" i="2"/>
  <c r="J679" i="2"/>
  <c r="A680" i="2"/>
  <c r="B680" i="2"/>
  <c r="C680" i="2"/>
  <c r="D680" i="2"/>
  <c r="E680" i="2"/>
  <c r="F680" i="2"/>
  <c r="G680" i="2"/>
  <c r="H680" i="2"/>
  <c r="I680" i="2"/>
  <c r="J680" i="2"/>
  <c r="A681" i="2"/>
  <c r="B681" i="2"/>
  <c r="C681" i="2"/>
  <c r="D681" i="2"/>
  <c r="E681" i="2"/>
  <c r="F681" i="2"/>
  <c r="G681" i="2"/>
  <c r="H681" i="2"/>
  <c r="I681" i="2"/>
  <c r="J681" i="2"/>
  <c r="A682" i="2"/>
  <c r="B682" i="2"/>
  <c r="C682" i="2"/>
  <c r="D682" i="2"/>
  <c r="E682" i="2"/>
  <c r="F682" i="2"/>
  <c r="G682" i="2"/>
  <c r="H682" i="2"/>
  <c r="I682" i="2"/>
  <c r="J682" i="2"/>
  <c r="A683" i="2"/>
  <c r="B683" i="2"/>
  <c r="C683" i="2"/>
  <c r="D683" i="2"/>
  <c r="E683" i="2"/>
  <c r="F683" i="2"/>
  <c r="G683" i="2"/>
  <c r="H683" i="2"/>
  <c r="I683" i="2"/>
  <c r="J683" i="2"/>
  <c r="A684" i="2"/>
  <c r="B684" i="2"/>
  <c r="C684" i="2"/>
  <c r="D684" i="2"/>
  <c r="E684" i="2"/>
  <c r="F684" i="2"/>
  <c r="G684" i="2"/>
  <c r="H684" i="2"/>
  <c r="I684" i="2"/>
  <c r="J684" i="2"/>
  <c r="A685" i="2"/>
  <c r="B685" i="2"/>
  <c r="C685" i="2"/>
  <c r="D685" i="2"/>
  <c r="E685" i="2"/>
  <c r="F685" i="2"/>
  <c r="G685" i="2"/>
  <c r="H685" i="2"/>
  <c r="I685" i="2"/>
  <c r="J685" i="2"/>
  <c r="A686" i="2"/>
  <c r="B686" i="2"/>
  <c r="C686" i="2"/>
  <c r="D686" i="2"/>
  <c r="E686" i="2"/>
  <c r="F686" i="2"/>
  <c r="G686" i="2"/>
  <c r="H686" i="2"/>
  <c r="I686" i="2"/>
  <c r="J686" i="2"/>
  <c r="A687" i="2"/>
  <c r="B687" i="2"/>
  <c r="C687" i="2"/>
  <c r="D687" i="2"/>
  <c r="E687" i="2"/>
  <c r="F687" i="2"/>
  <c r="G687" i="2"/>
  <c r="H687" i="2"/>
  <c r="I687" i="2"/>
  <c r="J687" i="2"/>
  <c r="A688" i="2"/>
  <c r="B688" i="2"/>
  <c r="C688" i="2"/>
  <c r="D688" i="2"/>
  <c r="E688" i="2"/>
  <c r="F688" i="2"/>
  <c r="G688" i="2"/>
  <c r="H688" i="2"/>
  <c r="I688" i="2"/>
  <c r="J688" i="2"/>
  <c r="A689" i="2"/>
  <c r="B689" i="2"/>
  <c r="C689" i="2"/>
  <c r="D689" i="2"/>
  <c r="E689" i="2"/>
  <c r="F689" i="2"/>
  <c r="G689" i="2"/>
  <c r="H689" i="2"/>
  <c r="I689" i="2"/>
  <c r="J689" i="2"/>
  <c r="A690" i="2"/>
  <c r="B690" i="2"/>
  <c r="C690" i="2"/>
  <c r="D690" i="2"/>
  <c r="E690" i="2"/>
  <c r="F690" i="2"/>
  <c r="G690" i="2"/>
  <c r="H690" i="2"/>
  <c r="I690" i="2"/>
  <c r="J690" i="2"/>
  <c r="A691" i="2"/>
  <c r="B691" i="2"/>
  <c r="C691" i="2"/>
  <c r="D691" i="2"/>
  <c r="E691" i="2"/>
  <c r="F691" i="2"/>
  <c r="G691" i="2"/>
  <c r="H691" i="2"/>
  <c r="I691" i="2"/>
  <c r="J691" i="2"/>
  <c r="A692" i="2"/>
  <c r="B692" i="2"/>
  <c r="C692" i="2"/>
  <c r="D692" i="2"/>
  <c r="E692" i="2"/>
  <c r="F692" i="2"/>
  <c r="G692" i="2"/>
  <c r="H692" i="2"/>
  <c r="I692" i="2"/>
  <c r="J692" i="2"/>
  <c r="A693" i="2"/>
  <c r="B693" i="2"/>
  <c r="C693" i="2"/>
  <c r="D693" i="2"/>
  <c r="E693" i="2"/>
  <c r="F693" i="2"/>
  <c r="G693" i="2"/>
  <c r="H693" i="2"/>
  <c r="I693" i="2"/>
  <c r="J693" i="2"/>
  <c r="A694" i="2"/>
  <c r="B694" i="2"/>
  <c r="C694" i="2"/>
  <c r="D694" i="2"/>
  <c r="E694" i="2"/>
  <c r="F694" i="2"/>
  <c r="G694" i="2"/>
  <c r="H694" i="2"/>
  <c r="I694" i="2"/>
  <c r="J694" i="2"/>
  <c r="A695" i="2"/>
  <c r="B695" i="2"/>
  <c r="C695" i="2"/>
  <c r="D695" i="2"/>
  <c r="E695" i="2"/>
  <c r="F695" i="2"/>
  <c r="G695" i="2"/>
  <c r="H695" i="2"/>
  <c r="I695" i="2"/>
  <c r="J695" i="2"/>
  <c r="A696" i="2"/>
  <c r="B696" i="2"/>
  <c r="C696" i="2"/>
  <c r="D696" i="2"/>
  <c r="E696" i="2"/>
  <c r="F696" i="2"/>
  <c r="G696" i="2"/>
  <c r="H696" i="2"/>
  <c r="I696" i="2"/>
  <c r="J696" i="2"/>
  <c r="A697" i="2"/>
  <c r="B697" i="2"/>
  <c r="C697" i="2"/>
  <c r="D697" i="2"/>
  <c r="E697" i="2"/>
  <c r="F697" i="2"/>
  <c r="G697" i="2"/>
  <c r="H697" i="2"/>
  <c r="I697" i="2"/>
  <c r="J697" i="2"/>
  <c r="A698" i="2"/>
  <c r="B698" i="2"/>
  <c r="C698" i="2"/>
  <c r="D698" i="2"/>
  <c r="E698" i="2"/>
  <c r="F698" i="2"/>
  <c r="G698" i="2"/>
  <c r="H698" i="2"/>
  <c r="I698" i="2"/>
  <c r="J698" i="2"/>
  <c r="A699" i="2"/>
  <c r="B699" i="2"/>
  <c r="C699" i="2"/>
  <c r="D699" i="2"/>
  <c r="E699" i="2"/>
  <c r="F699" i="2"/>
  <c r="G699" i="2"/>
  <c r="H699" i="2"/>
  <c r="I699" i="2"/>
  <c r="J699" i="2"/>
  <c r="A700" i="2"/>
  <c r="B700" i="2"/>
  <c r="C700" i="2"/>
  <c r="D700" i="2"/>
  <c r="E700" i="2"/>
  <c r="F700" i="2"/>
  <c r="G700" i="2"/>
  <c r="H700" i="2"/>
  <c r="I700" i="2"/>
  <c r="J700" i="2"/>
  <c r="A701" i="2"/>
  <c r="B701" i="2"/>
  <c r="C701" i="2"/>
  <c r="D701" i="2"/>
  <c r="E701" i="2"/>
  <c r="F701" i="2"/>
  <c r="G701" i="2"/>
  <c r="H701" i="2"/>
  <c r="I701" i="2"/>
  <c r="J701" i="2"/>
  <c r="A702" i="2"/>
  <c r="B702" i="2"/>
  <c r="C702" i="2"/>
  <c r="D702" i="2"/>
  <c r="E702" i="2"/>
  <c r="F702" i="2"/>
  <c r="G702" i="2"/>
  <c r="H702" i="2"/>
  <c r="I702" i="2"/>
  <c r="J702" i="2"/>
  <c r="A703" i="2"/>
  <c r="B703" i="2"/>
  <c r="C703" i="2"/>
  <c r="D703" i="2"/>
  <c r="E703" i="2"/>
  <c r="F703" i="2"/>
  <c r="G703" i="2"/>
  <c r="H703" i="2"/>
  <c r="I703" i="2"/>
  <c r="J703" i="2"/>
  <c r="A704" i="2"/>
  <c r="B704" i="2"/>
  <c r="C704" i="2"/>
  <c r="D704" i="2"/>
  <c r="E704" i="2"/>
  <c r="F704" i="2"/>
  <c r="G704" i="2"/>
  <c r="H704" i="2"/>
  <c r="I704" i="2"/>
  <c r="J704" i="2"/>
  <c r="A705" i="2"/>
  <c r="B705" i="2"/>
  <c r="C705" i="2"/>
  <c r="D705" i="2"/>
  <c r="E705" i="2"/>
  <c r="F705" i="2"/>
  <c r="G705" i="2"/>
  <c r="H705" i="2"/>
  <c r="I705" i="2"/>
  <c r="J705" i="2"/>
  <c r="A706" i="2"/>
  <c r="B706" i="2"/>
  <c r="C706" i="2"/>
  <c r="D706" i="2"/>
  <c r="E706" i="2"/>
  <c r="F706" i="2"/>
  <c r="G706" i="2"/>
  <c r="H706" i="2"/>
  <c r="I706" i="2"/>
  <c r="J706" i="2"/>
  <c r="A707" i="2"/>
  <c r="B707" i="2"/>
  <c r="C707" i="2"/>
  <c r="D707" i="2"/>
  <c r="E707" i="2"/>
  <c r="F707" i="2"/>
  <c r="G707" i="2"/>
  <c r="H707" i="2"/>
  <c r="I707" i="2"/>
  <c r="J707" i="2"/>
  <c r="A708" i="2"/>
  <c r="B708" i="2"/>
  <c r="C708" i="2"/>
  <c r="D708" i="2"/>
  <c r="E708" i="2"/>
  <c r="F708" i="2"/>
  <c r="G708" i="2"/>
  <c r="H708" i="2"/>
  <c r="I708" i="2"/>
  <c r="J708" i="2"/>
  <c r="A709" i="2"/>
  <c r="B709" i="2"/>
  <c r="C709" i="2"/>
  <c r="D709" i="2"/>
  <c r="E709" i="2"/>
  <c r="F709" i="2"/>
  <c r="G709" i="2"/>
  <c r="H709" i="2"/>
  <c r="I709" i="2"/>
  <c r="J709" i="2"/>
  <c r="A710" i="2"/>
  <c r="B710" i="2"/>
  <c r="C710" i="2"/>
  <c r="D710" i="2"/>
  <c r="E710" i="2"/>
  <c r="F710" i="2"/>
  <c r="G710" i="2"/>
  <c r="H710" i="2"/>
  <c r="I710" i="2"/>
  <c r="J710" i="2"/>
  <c r="A711" i="2"/>
  <c r="B711" i="2"/>
  <c r="C711" i="2"/>
  <c r="D711" i="2"/>
  <c r="E711" i="2"/>
  <c r="F711" i="2"/>
  <c r="G711" i="2"/>
  <c r="H711" i="2"/>
  <c r="I711" i="2"/>
  <c r="J711" i="2"/>
  <c r="A712" i="2"/>
  <c r="B712" i="2"/>
  <c r="C712" i="2"/>
  <c r="D712" i="2"/>
  <c r="E712" i="2"/>
  <c r="F712" i="2"/>
  <c r="G712" i="2"/>
  <c r="H712" i="2"/>
  <c r="I712" i="2"/>
  <c r="J712" i="2"/>
  <c r="A713" i="2"/>
  <c r="B713" i="2"/>
  <c r="C713" i="2"/>
  <c r="D713" i="2"/>
  <c r="E713" i="2"/>
  <c r="F713" i="2"/>
  <c r="G713" i="2"/>
  <c r="H713" i="2"/>
  <c r="I713" i="2"/>
  <c r="J713" i="2"/>
  <c r="A714" i="2"/>
  <c r="B714" i="2"/>
  <c r="C714" i="2"/>
  <c r="D714" i="2"/>
  <c r="E714" i="2"/>
  <c r="F714" i="2"/>
  <c r="G714" i="2"/>
  <c r="H714" i="2"/>
  <c r="I714" i="2"/>
  <c r="J714" i="2"/>
  <c r="A715" i="2"/>
  <c r="B715" i="2"/>
  <c r="C715" i="2"/>
  <c r="D715" i="2"/>
  <c r="E715" i="2"/>
  <c r="F715" i="2"/>
  <c r="G715" i="2"/>
  <c r="H715" i="2"/>
  <c r="I715" i="2"/>
  <c r="J715" i="2"/>
  <c r="A716" i="2"/>
  <c r="B716" i="2"/>
  <c r="C716" i="2"/>
  <c r="D716" i="2"/>
  <c r="E716" i="2"/>
  <c r="F716" i="2"/>
  <c r="G716" i="2"/>
  <c r="H716" i="2"/>
  <c r="I716" i="2"/>
  <c r="J716" i="2"/>
  <c r="A717" i="2"/>
  <c r="B717" i="2"/>
  <c r="C717" i="2"/>
  <c r="D717" i="2"/>
  <c r="E717" i="2"/>
  <c r="F717" i="2"/>
  <c r="G717" i="2"/>
  <c r="H717" i="2"/>
  <c r="I717" i="2"/>
  <c r="J717" i="2"/>
  <c r="A718" i="2"/>
  <c r="B718" i="2"/>
  <c r="C718" i="2"/>
  <c r="D718" i="2"/>
  <c r="E718" i="2"/>
  <c r="F718" i="2"/>
  <c r="G718" i="2"/>
  <c r="H718" i="2"/>
  <c r="I718" i="2"/>
  <c r="J718" i="2"/>
  <c r="A719" i="2"/>
  <c r="B719" i="2"/>
  <c r="C719" i="2"/>
  <c r="D719" i="2"/>
  <c r="E719" i="2"/>
  <c r="F719" i="2"/>
  <c r="G719" i="2"/>
  <c r="H719" i="2"/>
  <c r="I719" i="2"/>
  <c r="J719" i="2"/>
  <c r="A720" i="2"/>
  <c r="B720" i="2"/>
  <c r="C720" i="2"/>
  <c r="D720" i="2"/>
  <c r="E720" i="2"/>
  <c r="F720" i="2"/>
  <c r="G720" i="2"/>
  <c r="H720" i="2"/>
  <c r="I720" i="2"/>
  <c r="J720" i="2"/>
  <c r="A721" i="2"/>
  <c r="B721" i="2"/>
  <c r="C721" i="2"/>
  <c r="D721" i="2"/>
  <c r="E721" i="2"/>
  <c r="F721" i="2"/>
  <c r="G721" i="2"/>
  <c r="H721" i="2"/>
  <c r="I721" i="2"/>
  <c r="J721" i="2"/>
  <c r="A722" i="2"/>
  <c r="B722" i="2"/>
  <c r="C722" i="2"/>
  <c r="D722" i="2"/>
  <c r="E722" i="2"/>
  <c r="F722" i="2"/>
  <c r="G722" i="2"/>
  <c r="H722" i="2"/>
  <c r="I722" i="2"/>
  <c r="J722" i="2"/>
  <c r="A723" i="2"/>
  <c r="B723" i="2"/>
  <c r="C723" i="2"/>
  <c r="D723" i="2"/>
  <c r="E723" i="2"/>
  <c r="F723" i="2"/>
  <c r="G723" i="2"/>
  <c r="H723" i="2"/>
  <c r="I723" i="2"/>
  <c r="J723" i="2"/>
  <c r="A724" i="2"/>
  <c r="B724" i="2"/>
  <c r="C724" i="2"/>
  <c r="D724" i="2"/>
  <c r="E724" i="2"/>
  <c r="F724" i="2"/>
  <c r="G724" i="2"/>
  <c r="H724" i="2"/>
  <c r="I724" i="2"/>
  <c r="J724" i="2"/>
  <c r="A725" i="2"/>
  <c r="B725" i="2"/>
  <c r="C725" i="2"/>
  <c r="D725" i="2"/>
  <c r="E725" i="2"/>
  <c r="F725" i="2"/>
  <c r="G725" i="2"/>
  <c r="H725" i="2"/>
  <c r="I725" i="2"/>
  <c r="J725" i="2"/>
  <c r="A726" i="2"/>
  <c r="B726" i="2"/>
  <c r="C726" i="2"/>
  <c r="D726" i="2"/>
  <c r="E726" i="2"/>
  <c r="F726" i="2"/>
  <c r="G726" i="2"/>
  <c r="H726" i="2"/>
  <c r="I726" i="2"/>
  <c r="J726" i="2"/>
  <c r="A727" i="2"/>
  <c r="B727" i="2"/>
  <c r="C727" i="2"/>
  <c r="D727" i="2"/>
  <c r="E727" i="2"/>
  <c r="F727" i="2"/>
  <c r="G727" i="2"/>
  <c r="H727" i="2"/>
  <c r="I727" i="2"/>
  <c r="J727" i="2"/>
  <c r="A728" i="2"/>
  <c r="B728" i="2"/>
  <c r="C728" i="2"/>
  <c r="D728" i="2"/>
  <c r="E728" i="2"/>
  <c r="F728" i="2"/>
  <c r="G728" i="2"/>
  <c r="H728" i="2"/>
  <c r="I728" i="2"/>
  <c r="J728" i="2"/>
  <c r="A729" i="2"/>
  <c r="B729" i="2"/>
  <c r="C729" i="2"/>
  <c r="D729" i="2"/>
  <c r="E729" i="2"/>
  <c r="F729" i="2"/>
  <c r="G729" i="2"/>
  <c r="H729" i="2"/>
  <c r="I729" i="2"/>
  <c r="J729" i="2"/>
  <c r="A730" i="2"/>
  <c r="B730" i="2"/>
  <c r="C730" i="2"/>
  <c r="D730" i="2"/>
  <c r="E730" i="2"/>
  <c r="F730" i="2"/>
  <c r="G730" i="2"/>
  <c r="H730" i="2"/>
  <c r="I730" i="2"/>
  <c r="J730" i="2"/>
  <c r="A731" i="2"/>
  <c r="B731" i="2"/>
  <c r="C731" i="2"/>
  <c r="D731" i="2"/>
  <c r="E731" i="2"/>
  <c r="F731" i="2"/>
  <c r="G731" i="2"/>
  <c r="H731" i="2"/>
  <c r="I731" i="2"/>
  <c r="J731" i="2"/>
  <c r="A732" i="2"/>
  <c r="B732" i="2"/>
  <c r="C732" i="2"/>
  <c r="D732" i="2"/>
  <c r="E732" i="2"/>
  <c r="F732" i="2"/>
  <c r="G732" i="2"/>
  <c r="H732" i="2"/>
  <c r="I732" i="2"/>
  <c r="J732" i="2"/>
  <c r="A733" i="2"/>
  <c r="B733" i="2"/>
  <c r="C733" i="2"/>
  <c r="D733" i="2"/>
  <c r="E733" i="2"/>
  <c r="F733" i="2"/>
  <c r="G733" i="2"/>
  <c r="H733" i="2"/>
  <c r="I733" i="2"/>
  <c r="J733" i="2"/>
  <c r="A734" i="2"/>
  <c r="B734" i="2"/>
  <c r="C734" i="2"/>
  <c r="D734" i="2"/>
  <c r="E734" i="2"/>
  <c r="F734" i="2"/>
  <c r="G734" i="2"/>
  <c r="H734" i="2"/>
  <c r="I734" i="2"/>
  <c r="J734" i="2"/>
  <c r="A735" i="2"/>
  <c r="B735" i="2"/>
  <c r="C735" i="2"/>
  <c r="D735" i="2"/>
  <c r="E735" i="2"/>
  <c r="F735" i="2"/>
  <c r="G735" i="2"/>
  <c r="H735" i="2"/>
  <c r="I735" i="2"/>
  <c r="J735" i="2"/>
  <c r="A736" i="2"/>
  <c r="B736" i="2"/>
  <c r="C736" i="2"/>
  <c r="D736" i="2"/>
  <c r="E736" i="2"/>
  <c r="F736" i="2"/>
  <c r="G736" i="2"/>
  <c r="H736" i="2"/>
  <c r="I736" i="2"/>
  <c r="J736" i="2"/>
  <c r="A737" i="2"/>
  <c r="B737" i="2"/>
  <c r="C737" i="2"/>
  <c r="D737" i="2"/>
  <c r="E737" i="2"/>
  <c r="F737" i="2"/>
  <c r="G737" i="2"/>
  <c r="H737" i="2"/>
  <c r="I737" i="2"/>
  <c r="J737" i="2"/>
  <c r="A738" i="2"/>
  <c r="B738" i="2"/>
  <c r="C738" i="2"/>
  <c r="D738" i="2"/>
  <c r="E738" i="2"/>
  <c r="F738" i="2"/>
  <c r="G738" i="2"/>
  <c r="H738" i="2"/>
  <c r="I738" i="2"/>
  <c r="J738" i="2"/>
  <c r="A739" i="2"/>
  <c r="B739" i="2"/>
  <c r="C739" i="2"/>
  <c r="D739" i="2"/>
  <c r="E739" i="2"/>
  <c r="F739" i="2"/>
  <c r="G739" i="2"/>
  <c r="H739" i="2"/>
  <c r="I739" i="2"/>
  <c r="J739" i="2"/>
  <c r="A740" i="2"/>
  <c r="B740" i="2"/>
  <c r="C740" i="2"/>
  <c r="D740" i="2"/>
  <c r="E740" i="2"/>
  <c r="F740" i="2"/>
  <c r="G740" i="2"/>
  <c r="H740" i="2"/>
  <c r="I740" i="2"/>
  <c r="J740" i="2"/>
  <c r="A741" i="2"/>
  <c r="B741" i="2"/>
  <c r="C741" i="2"/>
  <c r="D741" i="2"/>
  <c r="E741" i="2"/>
  <c r="F741" i="2"/>
  <c r="G741" i="2"/>
  <c r="H741" i="2"/>
  <c r="I741" i="2"/>
  <c r="J741" i="2"/>
  <c r="A742" i="2"/>
  <c r="B742" i="2"/>
  <c r="C742" i="2"/>
  <c r="D742" i="2"/>
  <c r="E742" i="2"/>
  <c r="F742" i="2"/>
  <c r="G742" i="2"/>
  <c r="H742" i="2"/>
  <c r="I742" i="2"/>
  <c r="J742" i="2"/>
  <c r="A743" i="2"/>
  <c r="B743" i="2"/>
  <c r="C743" i="2"/>
  <c r="D743" i="2"/>
  <c r="E743" i="2"/>
  <c r="F743" i="2"/>
  <c r="G743" i="2"/>
  <c r="H743" i="2"/>
  <c r="I743" i="2"/>
  <c r="J743" i="2"/>
  <c r="A744" i="2"/>
  <c r="B744" i="2"/>
  <c r="C744" i="2"/>
  <c r="D744" i="2"/>
  <c r="E744" i="2"/>
  <c r="F744" i="2"/>
  <c r="G744" i="2"/>
  <c r="H744" i="2"/>
  <c r="I744" i="2"/>
  <c r="J744" i="2"/>
  <c r="A745" i="2"/>
  <c r="B745" i="2"/>
  <c r="C745" i="2"/>
  <c r="D745" i="2"/>
  <c r="E745" i="2"/>
  <c r="F745" i="2"/>
  <c r="G745" i="2"/>
  <c r="H745" i="2"/>
  <c r="I745" i="2"/>
  <c r="J745" i="2"/>
  <c r="A746" i="2"/>
  <c r="B746" i="2"/>
  <c r="C746" i="2"/>
  <c r="D746" i="2"/>
  <c r="E746" i="2"/>
  <c r="F746" i="2"/>
  <c r="G746" i="2"/>
  <c r="H746" i="2"/>
  <c r="I746" i="2"/>
  <c r="J746" i="2"/>
  <c r="A747" i="2"/>
  <c r="B747" i="2"/>
  <c r="C747" i="2"/>
  <c r="D747" i="2"/>
  <c r="E747" i="2"/>
  <c r="F747" i="2"/>
  <c r="G747" i="2"/>
  <c r="H747" i="2"/>
  <c r="I747" i="2"/>
  <c r="J747" i="2"/>
  <c r="A748" i="2"/>
  <c r="B748" i="2"/>
  <c r="C748" i="2"/>
  <c r="D748" i="2"/>
  <c r="E748" i="2"/>
  <c r="F748" i="2"/>
  <c r="G748" i="2"/>
  <c r="H748" i="2"/>
  <c r="I748" i="2"/>
  <c r="J748" i="2"/>
  <c r="A749" i="2"/>
  <c r="B749" i="2"/>
  <c r="C749" i="2"/>
  <c r="D749" i="2"/>
  <c r="E749" i="2"/>
  <c r="F749" i="2"/>
  <c r="G749" i="2"/>
  <c r="H749" i="2"/>
  <c r="I749" i="2"/>
  <c r="J749" i="2"/>
  <c r="A750" i="2"/>
  <c r="B750" i="2"/>
  <c r="C750" i="2"/>
  <c r="D750" i="2"/>
  <c r="E750" i="2"/>
  <c r="F750" i="2"/>
  <c r="G750" i="2"/>
  <c r="H750" i="2"/>
  <c r="I750" i="2"/>
  <c r="J750" i="2"/>
  <c r="A751" i="2"/>
  <c r="B751" i="2"/>
  <c r="C751" i="2"/>
  <c r="D751" i="2"/>
  <c r="E751" i="2"/>
  <c r="F751" i="2"/>
  <c r="G751" i="2"/>
  <c r="H751" i="2"/>
  <c r="I751" i="2"/>
  <c r="J751" i="2"/>
  <c r="A752" i="2"/>
  <c r="B752" i="2"/>
  <c r="C752" i="2"/>
  <c r="D752" i="2"/>
  <c r="E752" i="2"/>
  <c r="F752" i="2"/>
  <c r="G752" i="2"/>
  <c r="H752" i="2"/>
  <c r="I752" i="2"/>
  <c r="J752" i="2"/>
  <c r="A753" i="2"/>
  <c r="B753" i="2"/>
  <c r="C753" i="2"/>
  <c r="D753" i="2"/>
  <c r="E753" i="2"/>
  <c r="F753" i="2"/>
  <c r="G753" i="2"/>
  <c r="H753" i="2"/>
  <c r="I753" i="2"/>
  <c r="J753" i="2"/>
  <c r="A754" i="2"/>
  <c r="B754" i="2"/>
  <c r="C754" i="2"/>
  <c r="D754" i="2"/>
  <c r="E754" i="2"/>
  <c r="F754" i="2"/>
  <c r="G754" i="2"/>
  <c r="H754" i="2"/>
  <c r="I754" i="2"/>
  <c r="J754" i="2"/>
  <c r="A755" i="2"/>
  <c r="B755" i="2"/>
  <c r="C755" i="2"/>
  <c r="D755" i="2"/>
  <c r="E755" i="2"/>
  <c r="F755" i="2"/>
  <c r="G755" i="2"/>
  <c r="H755" i="2"/>
  <c r="I755" i="2"/>
  <c r="J755" i="2"/>
  <c r="A756" i="2"/>
  <c r="B756" i="2"/>
  <c r="C756" i="2"/>
  <c r="D756" i="2"/>
  <c r="E756" i="2"/>
  <c r="F756" i="2"/>
  <c r="G756" i="2"/>
  <c r="H756" i="2"/>
  <c r="I756" i="2"/>
  <c r="J756" i="2"/>
  <c r="A757" i="2"/>
  <c r="B757" i="2"/>
  <c r="C757" i="2"/>
  <c r="D757" i="2"/>
  <c r="E757" i="2"/>
  <c r="F757" i="2"/>
  <c r="G757" i="2"/>
  <c r="H757" i="2"/>
  <c r="I757" i="2"/>
  <c r="J757" i="2"/>
  <c r="A758" i="2"/>
  <c r="B758" i="2"/>
  <c r="C758" i="2"/>
  <c r="D758" i="2"/>
  <c r="E758" i="2"/>
  <c r="F758" i="2"/>
  <c r="G758" i="2"/>
  <c r="H758" i="2"/>
  <c r="I758" i="2"/>
  <c r="J758" i="2"/>
  <c r="A759" i="2"/>
  <c r="B759" i="2"/>
  <c r="C759" i="2"/>
  <c r="D759" i="2"/>
  <c r="E759" i="2"/>
  <c r="F759" i="2"/>
  <c r="G759" i="2"/>
  <c r="H759" i="2"/>
  <c r="I759" i="2"/>
  <c r="J759" i="2"/>
  <c r="A760" i="2"/>
  <c r="B760" i="2"/>
  <c r="C760" i="2"/>
  <c r="D760" i="2"/>
  <c r="E760" i="2"/>
  <c r="F760" i="2"/>
  <c r="G760" i="2"/>
  <c r="H760" i="2"/>
  <c r="I760" i="2"/>
  <c r="J760" i="2"/>
  <c r="A761" i="2"/>
  <c r="B761" i="2"/>
  <c r="C761" i="2"/>
  <c r="D761" i="2"/>
  <c r="E761" i="2"/>
  <c r="F761" i="2"/>
  <c r="G761" i="2"/>
  <c r="H761" i="2"/>
  <c r="I761" i="2"/>
  <c r="J761" i="2"/>
  <c r="A762" i="2"/>
  <c r="B762" i="2"/>
  <c r="C762" i="2"/>
  <c r="D762" i="2"/>
  <c r="E762" i="2"/>
  <c r="F762" i="2"/>
  <c r="G762" i="2"/>
  <c r="H762" i="2"/>
  <c r="I762" i="2"/>
  <c r="J762" i="2"/>
  <c r="A763" i="2"/>
  <c r="B763" i="2"/>
  <c r="C763" i="2"/>
  <c r="D763" i="2"/>
  <c r="E763" i="2"/>
  <c r="F763" i="2"/>
  <c r="G763" i="2"/>
  <c r="H763" i="2"/>
  <c r="I763" i="2"/>
  <c r="J763" i="2"/>
  <c r="A764" i="2"/>
  <c r="B764" i="2"/>
  <c r="C764" i="2"/>
  <c r="D764" i="2"/>
  <c r="E764" i="2"/>
  <c r="F764" i="2"/>
  <c r="G764" i="2"/>
  <c r="H764" i="2"/>
  <c r="I764" i="2"/>
  <c r="J764" i="2"/>
  <c r="A765" i="2"/>
  <c r="B765" i="2"/>
  <c r="C765" i="2"/>
  <c r="D765" i="2"/>
  <c r="E765" i="2"/>
  <c r="F765" i="2"/>
  <c r="G765" i="2"/>
  <c r="H765" i="2"/>
  <c r="I765" i="2"/>
  <c r="J765" i="2"/>
  <c r="A766" i="2"/>
  <c r="B766" i="2"/>
  <c r="C766" i="2"/>
  <c r="D766" i="2"/>
  <c r="E766" i="2"/>
  <c r="F766" i="2"/>
  <c r="G766" i="2"/>
  <c r="H766" i="2"/>
  <c r="I766" i="2"/>
  <c r="J766" i="2"/>
  <c r="A767" i="2"/>
  <c r="B767" i="2"/>
  <c r="C767" i="2"/>
  <c r="D767" i="2"/>
  <c r="E767" i="2"/>
  <c r="F767" i="2"/>
  <c r="G767" i="2"/>
  <c r="H767" i="2"/>
  <c r="I767" i="2"/>
  <c r="J767" i="2"/>
  <c r="A768" i="2"/>
  <c r="B768" i="2"/>
  <c r="C768" i="2"/>
  <c r="D768" i="2"/>
  <c r="E768" i="2"/>
  <c r="F768" i="2"/>
  <c r="G768" i="2"/>
  <c r="H768" i="2"/>
  <c r="I768" i="2"/>
  <c r="J768" i="2"/>
  <c r="A769" i="2"/>
  <c r="B769" i="2"/>
  <c r="C769" i="2"/>
  <c r="D769" i="2"/>
  <c r="E769" i="2"/>
  <c r="F769" i="2"/>
  <c r="G769" i="2"/>
  <c r="H769" i="2"/>
  <c r="I769" i="2"/>
  <c r="J769" i="2"/>
  <c r="A770" i="2"/>
  <c r="B770" i="2"/>
  <c r="C770" i="2"/>
  <c r="D770" i="2"/>
  <c r="E770" i="2"/>
  <c r="F770" i="2"/>
  <c r="G770" i="2"/>
  <c r="H770" i="2"/>
  <c r="I770" i="2"/>
  <c r="J770" i="2"/>
  <c r="A771" i="2"/>
  <c r="B771" i="2"/>
  <c r="C771" i="2"/>
  <c r="D771" i="2"/>
  <c r="E771" i="2"/>
  <c r="F771" i="2"/>
  <c r="G771" i="2"/>
  <c r="H771" i="2"/>
  <c r="I771" i="2"/>
  <c r="J771" i="2"/>
  <c r="A772" i="2"/>
  <c r="B772" i="2"/>
  <c r="C772" i="2"/>
  <c r="D772" i="2"/>
  <c r="E772" i="2"/>
  <c r="F772" i="2"/>
  <c r="G772" i="2"/>
  <c r="H772" i="2"/>
  <c r="I772" i="2"/>
  <c r="J772" i="2"/>
  <c r="A773" i="2"/>
  <c r="B773" i="2"/>
  <c r="C773" i="2"/>
  <c r="D773" i="2"/>
  <c r="E773" i="2"/>
  <c r="F773" i="2"/>
  <c r="G773" i="2"/>
  <c r="H773" i="2"/>
  <c r="I773" i="2"/>
  <c r="J773" i="2"/>
  <c r="A774" i="2"/>
  <c r="B774" i="2"/>
  <c r="C774" i="2"/>
  <c r="D774" i="2"/>
  <c r="E774" i="2"/>
  <c r="F774" i="2"/>
  <c r="G774" i="2"/>
  <c r="H774" i="2"/>
  <c r="I774" i="2"/>
  <c r="J774" i="2"/>
  <c r="A775" i="2"/>
  <c r="B775" i="2"/>
  <c r="C775" i="2"/>
  <c r="D775" i="2"/>
  <c r="E775" i="2"/>
  <c r="F775" i="2"/>
  <c r="G775" i="2"/>
  <c r="H775" i="2"/>
  <c r="I775" i="2"/>
  <c r="J775" i="2"/>
  <c r="A776" i="2"/>
  <c r="B776" i="2"/>
  <c r="C776" i="2"/>
  <c r="D776" i="2"/>
  <c r="E776" i="2"/>
  <c r="F776" i="2"/>
  <c r="G776" i="2"/>
  <c r="H776" i="2"/>
  <c r="I776" i="2"/>
  <c r="J776" i="2"/>
  <c r="A777" i="2"/>
  <c r="B777" i="2"/>
  <c r="C777" i="2"/>
  <c r="D777" i="2"/>
  <c r="E777" i="2"/>
  <c r="F777" i="2"/>
  <c r="G777" i="2"/>
  <c r="H777" i="2"/>
  <c r="I777" i="2"/>
  <c r="J777" i="2"/>
  <c r="A778" i="2"/>
  <c r="B778" i="2"/>
  <c r="C778" i="2"/>
  <c r="D778" i="2"/>
  <c r="E778" i="2"/>
  <c r="F778" i="2"/>
  <c r="G778" i="2"/>
  <c r="H778" i="2"/>
  <c r="I778" i="2"/>
  <c r="J778" i="2"/>
  <c r="A779" i="2"/>
  <c r="B779" i="2"/>
  <c r="C779" i="2"/>
  <c r="D779" i="2"/>
  <c r="E779" i="2"/>
  <c r="F779" i="2"/>
  <c r="G779" i="2"/>
  <c r="H779" i="2"/>
  <c r="I779" i="2"/>
  <c r="J779" i="2"/>
  <c r="A780" i="2"/>
  <c r="B780" i="2"/>
  <c r="C780" i="2"/>
  <c r="D780" i="2"/>
  <c r="E780" i="2"/>
  <c r="F780" i="2"/>
  <c r="G780" i="2"/>
  <c r="H780" i="2"/>
  <c r="I780" i="2"/>
  <c r="J780" i="2"/>
  <c r="A781" i="2"/>
  <c r="B781" i="2"/>
  <c r="C781" i="2"/>
  <c r="D781" i="2"/>
  <c r="E781" i="2"/>
  <c r="F781" i="2"/>
  <c r="G781" i="2"/>
  <c r="H781" i="2"/>
  <c r="I781" i="2"/>
  <c r="J781" i="2"/>
  <c r="A782" i="2"/>
  <c r="B782" i="2"/>
  <c r="C782" i="2"/>
  <c r="D782" i="2"/>
  <c r="E782" i="2"/>
  <c r="F782" i="2"/>
  <c r="G782" i="2"/>
  <c r="H782" i="2"/>
  <c r="I782" i="2"/>
  <c r="J782" i="2"/>
  <c r="A783" i="2"/>
  <c r="B783" i="2"/>
  <c r="C783" i="2"/>
  <c r="D783" i="2"/>
  <c r="E783" i="2"/>
  <c r="F783" i="2"/>
  <c r="G783" i="2"/>
  <c r="H783" i="2"/>
  <c r="I783" i="2"/>
  <c r="J783" i="2"/>
  <c r="A784" i="2"/>
  <c r="B784" i="2"/>
  <c r="C784" i="2"/>
  <c r="D784" i="2"/>
  <c r="E784" i="2"/>
  <c r="F784" i="2"/>
  <c r="G784" i="2"/>
  <c r="H784" i="2"/>
  <c r="I784" i="2"/>
  <c r="J784" i="2"/>
  <c r="A785" i="2"/>
  <c r="B785" i="2"/>
  <c r="C785" i="2"/>
  <c r="D785" i="2"/>
  <c r="E785" i="2"/>
  <c r="F785" i="2"/>
  <c r="G785" i="2"/>
  <c r="H785" i="2"/>
  <c r="I785" i="2"/>
  <c r="J785" i="2"/>
  <c r="A786" i="2"/>
  <c r="B786" i="2"/>
  <c r="C786" i="2"/>
  <c r="D786" i="2"/>
  <c r="E786" i="2"/>
  <c r="F786" i="2"/>
  <c r="G786" i="2"/>
  <c r="H786" i="2"/>
  <c r="I786" i="2"/>
  <c r="J786" i="2"/>
  <c r="A787" i="2"/>
  <c r="B787" i="2"/>
  <c r="C787" i="2"/>
  <c r="D787" i="2"/>
  <c r="E787" i="2"/>
  <c r="F787" i="2"/>
  <c r="G787" i="2"/>
  <c r="H787" i="2"/>
  <c r="I787" i="2"/>
  <c r="J787" i="2"/>
  <c r="A788" i="2"/>
  <c r="B788" i="2"/>
  <c r="C788" i="2"/>
  <c r="D788" i="2"/>
  <c r="E788" i="2"/>
  <c r="F788" i="2"/>
  <c r="G788" i="2"/>
  <c r="H788" i="2"/>
  <c r="I788" i="2"/>
  <c r="J788" i="2"/>
  <c r="A789" i="2"/>
  <c r="B789" i="2"/>
  <c r="C789" i="2"/>
  <c r="D789" i="2"/>
  <c r="E789" i="2"/>
  <c r="F789" i="2"/>
  <c r="G789" i="2"/>
  <c r="H789" i="2"/>
  <c r="I789" i="2"/>
  <c r="J789" i="2"/>
  <c r="A790" i="2"/>
  <c r="B790" i="2"/>
  <c r="C790" i="2"/>
  <c r="D790" i="2"/>
  <c r="E790" i="2"/>
  <c r="F790" i="2"/>
  <c r="G790" i="2"/>
  <c r="H790" i="2"/>
  <c r="I790" i="2"/>
  <c r="J790" i="2"/>
  <c r="A791" i="2"/>
  <c r="B791" i="2"/>
  <c r="C791" i="2"/>
  <c r="D791" i="2"/>
  <c r="E791" i="2"/>
  <c r="F791" i="2"/>
  <c r="G791" i="2"/>
  <c r="H791" i="2"/>
  <c r="I791" i="2"/>
  <c r="J791" i="2"/>
  <c r="A792" i="2"/>
  <c r="B792" i="2"/>
  <c r="C792" i="2"/>
  <c r="D792" i="2"/>
  <c r="E792" i="2"/>
  <c r="F792" i="2"/>
  <c r="G792" i="2"/>
  <c r="H792" i="2"/>
  <c r="I792" i="2"/>
  <c r="J792" i="2"/>
  <c r="A793" i="2"/>
  <c r="B793" i="2"/>
  <c r="C793" i="2"/>
  <c r="D793" i="2"/>
  <c r="E793" i="2"/>
  <c r="F793" i="2"/>
  <c r="G793" i="2"/>
  <c r="H793" i="2"/>
  <c r="I793" i="2"/>
  <c r="J793" i="2"/>
  <c r="A794" i="2"/>
  <c r="B794" i="2"/>
  <c r="C794" i="2"/>
  <c r="D794" i="2"/>
  <c r="E794" i="2"/>
  <c r="F794" i="2"/>
  <c r="G794" i="2"/>
  <c r="H794" i="2"/>
  <c r="I794" i="2"/>
  <c r="J794" i="2"/>
  <c r="A795" i="2"/>
  <c r="B795" i="2"/>
  <c r="C795" i="2"/>
  <c r="D795" i="2"/>
  <c r="E795" i="2"/>
  <c r="F795" i="2"/>
  <c r="G795" i="2"/>
  <c r="H795" i="2"/>
  <c r="I795" i="2"/>
  <c r="J795" i="2"/>
  <c r="A796" i="2"/>
  <c r="B796" i="2"/>
  <c r="C796" i="2"/>
  <c r="D796" i="2"/>
  <c r="E796" i="2"/>
  <c r="F796" i="2"/>
  <c r="G796" i="2"/>
  <c r="H796" i="2"/>
  <c r="I796" i="2"/>
  <c r="J796" i="2"/>
  <c r="A797" i="2"/>
  <c r="B797" i="2"/>
  <c r="C797" i="2"/>
  <c r="D797" i="2"/>
  <c r="E797" i="2"/>
  <c r="F797" i="2"/>
  <c r="G797" i="2"/>
  <c r="H797" i="2"/>
  <c r="I797" i="2"/>
  <c r="J797" i="2"/>
  <c r="A798" i="2"/>
  <c r="B798" i="2"/>
  <c r="C798" i="2"/>
  <c r="D798" i="2"/>
  <c r="E798" i="2"/>
  <c r="F798" i="2"/>
  <c r="G798" i="2"/>
  <c r="H798" i="2"/>
  <c r="I798" i="2"/>
  <c r="J798" i="2"/>
  <c r="A799" i="2"/>
  <c r="B799" i="2"/>
  <c r="C799" i="2"/>
  <c r="D799" i="2"/>
  <c r="E799" i="2"/>
  <c r="F799" i="2"/>
  <c r="G799" i="2"/>
  <c r="H799" i="2"/>
  <c r="I799" i="2"/>
  <c r="J799" i="2"/>
  <c r="A800" i="2"/>
  <c r="B800" i="2"/>
  <c r="C800" i="2"/>
  <c r="D800" i="2"/>
  <c r="E800" i="2"/>
  <c r="F800" i="2"/>
  <c r="G800" i="2"/>
  <c r="H800" i="2"/>
  <c r="I800" i="2"/>
  <c r="J800" i="2"/>
  <c r="A801" i="2"/>
  <c r="B801" i="2"/>
  <c r="C801" i="2"/>
  <c r="D801" i="2"/>
  <c r="E801" i="2"/>
  <c r="F801" i="2"/>
  <c r="G801" i="2"/>
  <c r="H801" i="2"/>
  <c r="I801" i="2"/>
  <c r="J801" i="2"/>
  <c r="A802" i="2"/>
  <c r="B802" i="2"/>
  <c r="C802" i="2"/>
  <c r="D802" i="2"/>
  <c r="E802" i="2"/>
  <c r="F802" i="2"/>
  <c r="G802" i="2"/>
  <c r="H802" i="2"/>
  <c r="I802" i="2"/>
  <c r="J802" i="2"/>
  <c r="A803" i="2"/>
  <c r="B803" i="2"/>
  <c r="C803" i="2"/>
  <c r="D803" i="2"/>
  <c r="E803" i="2"/>
  <c r="F803" i="2"/>
  <c r="G803" i="2"/>
  <c r="H803" i="2"/>
  <c r="I803" i="2"/>
  <c r="J803" i="2"/>
  <c r="A804" i="2"/>
  <c r="B804" i="2"/>
  <c r="C804" i="2"/>
  <c r="D804" i="2"/>
  <c r="E804" i="2"/>
  <c r="F804" i="2"/>
  <c r="G804" i="2"/>
  <c r="H804" i="2"/>
  <c r="I804" i="2"/>
  <c r="J804" i="2"/>
  <c r="A805" i="2"/>
  <c r="B805" i="2"/>
  <c r="C805" i="2"/>
  <c r="D805" i="2"/>
  <c r="E805" i="2"/>
  <c r="F805" i="2"/>
  <c r="G805" i="2"/>
  <c r="H805" i="2"/>
  <c r="I805" i="2"/>
  <c r="J805" i="2"/>
  <c r="A806" i="2"/>
  <c r="B806" i="2"/>
  <c r="C806" i="2"/>
  <c r="D806" i="2"/>
  <c r="E806" i="2"/>
  <c r="F806" i="2"/>
  <c r="G806" i="2"/>
  <c r="H806" i="2"/>
  <c r="I806" i="2"/>
  <c r="J806" i="2"/>
  <c r="A807" i="2"/>
  <c r="B807" i="2"/>
  <c r="C807" i="2"/>
  <c r="D807" i="2"/>
  <c r="E807" i="2"/>
  <c r="F807" i="2"/>
  <c r="G807" i="2"/>
  <c r="H807" i="2"/>
  <c r="I807" i="2"/>
  <c r="J807" i="2"/>
  <c r="A808" i="2"/>
  <c r="B808" i="2"/>
  <c r="C808" i="2"/>
  <c r="D808" i="2"/>
  <c r="E808" i="2"/>
  <c r="F808" i="2"/>
  <c r="G808" i="2"/>
  <c r="H808" i="2"/>
  <c r="I808" i="2"/>
  <c r="J808" i="2"/>
  <c r="A809" i="2"/>
  <c r="B809" i="2"/>
  <c r="C809" i="2"/>
  <c r="D809" i="2"/>
  <c r="E809" i="2"/>
  <c r="F809" i="2"/>
  <c r="G809" i="2"/>
  <c r="H809" i="2"/>
  <c r="I809" i="2"/>
  <c r="J809" i="2"/>
  <c r="A810" i="2"/>
  <c r="B810" i="2"/>
  <c r="C810" i="2"/>
  <c r="D810" i="2"/>
  <c r="E810" i="2"/>
  <c r="F810" i="2"/>
  <c r="G810" i="2"/>
  <c r="H810" i="2"/>
  <c r="I810" i="2"/>
  <c r="J810" i="2"/>
  <c r="A811" i="2"/>
  <c r="B811" i="2"/>
  <c r="C811" i="2"/>
  <c r="D811" i="2"/>
  <c r="E811" i="2"/>
  <c r="F811" i="2"/>
  <c r="G811" i="2"/>
  <c r="H811" i="2"/>
  <c r="I811" i="2"/>
  <c r="J811" i="2"/>
  <c r="A812" i="2"/>
  <c r="B812" i="2"/>
  <c r="C812" i="2"/>
  <c r="D812" i="2"/>
  <c r="E812" i="2"/>
  <c r="F812" i="2"/>
  <c r="G812" i="2"/>
  <c r="H812" i="2"/>
  <c r="I812" i="2"/>
  <c r="J812" i="2"/>
  <c r="A813" i="2"/>
  <c r="B813" i="2"/>
  <c r="C813" i="2"/>
  <c r="D813" i="2"/>
  <c r="E813" i="2"/>
  <c r="F813" i="2"/>
  <c r="G813" i="2"/>
  <c r="H813" i="2"/>
  <c r="I813" i="2"/>
  <c r="J813" i="2"/>
  <c r="A814" i="2"/>
  <c r="B814" i="2"/>
  <c r="C814" i="2"/>
  <c r="D814" i="2"/>
  <c r="E814" i="2"/>
  <c r="F814" i="2"/>
  <c r="G814" i="2"/>
  <c r="H814" i="2"/>
  <c r="I814" i="2"/>
  <c r="J814" i="2"/>
  <c r="A815" i="2"/>
  <c r="B815" i="2"/>
  <c r="C815" i="2"/>
  <c r="D815" i="2"/>
  <c r="E815" i="2"/>
  <c r="F815" i="2"/>
  <c r="G815" i="2"/>
  <c r="H815" i="2"/>
  <c r="I815" i="2"/>
  <c r="J815" i="2"/>
  <c r="A816" i="2"/>
  <c r="B816" i="2"/>
  <c r="C816" i="2"/>
  <c r="D816" i="2"/>
  <c r="E816" i="2"/>
  <c r="F816" i="2"/>
  <c r="G816" i="2"/>
  <c r="H816" i="2"/>
  <c r="I816" i="2"/>
  <c r="J816" i="2"/>
  <c r="A817" i="2"/>
  <c r="B817" i="2"/>
  <c r="C817" i="2"/>
  <c r="D817" i="2"/>
  <c r="E817" i="2"/>
  <c r="F817" i="2"/>
  <c r="G817" i="2"/>
  <c r="H817" i="2"/>
  <c r="I817" i="2"/>
  <c r="J817" i="2"/>
  <c r="A818" i="2"/>
  <c r="B818" i="2"/>
  <c r="C818" i="2"/>
  <c r="D818" i="2"/>
  <c r="E818" i="2"/>
  <c r="F818" i="2"/>
  <c r="G818" i="2"/>
  <c r="H818" i="2"/>
  <c r="I818" i="2"/>
  <c r="J818" i="2"/>
  <c r="A819" i="2"/>
  <c r="B819" i="2"/>
  <c r="C819" i="2"/>
  <c r="D819" i="2"/>
  <c r="E819" i="2"/>
  <c r="F819" i="2"/>
  <c r="G819" i="2"/>
  <c r="H819" i="2"/>
  <c r="I819" i="2"/>
  <c r="J819" i="2"/>
  <c r="A820" i="2"/>
  <c r="B820" i="2"/>
  <c r="C820" i="2"/>
  <c r="D820" i="2"/>
  <c r="E820" i="2"/>
  <c r="F820" i="2"/>
  <c r="G820" i="2"/>
  <c r="H820" i="2"/>
  <c r="I820" i="2"/>
  <c r="J820" i="2"/>
  <c r="A821" i="2"/>
  <c r="B821" i="2"/>
  <c r="C821" i="2"/>
  <c r="D821" i="2"/>
  <c r="E821" i="2"/>
  <c r="F821" i="2"/>
  <c r="G821" i="2"/>
  <c r="H821" i="2"/>
  <c r="I821" i="2"/>
  <c r="J821" i="2"/>
  <c r="A822" i="2"/>
  <c r="B822" i="2"/>
  <c r="C822" i="2"/>
  <c r="D822" i="2"/>
  <c r="E822" i="2"/>
  <c r="F822" i="2"/>
  <c r="G822" i="2"/>
  <c r="H822" i="2"/>
  <c r="I822" i="2"/>
  <c r="J822" i="2"/>
  <c r="A823" i="2"/>
  <c r="B823" i="2"/>
  <c r="C823" i="2"/>
  <c r="D823" i="2"/>
  <c r="E823" i="2"/>
  <c r="F823" i="2"/>
  <c r="G823" i="2"/>
  <c r="H823" i="2"/>
  <c r="I823" i="2"/>
  <c r="J823" i="2"/>
  <c r="A824" i="2"/>
  <c r="B824" i="2"/>
  <c r="C824" i="2"/>
  <c r="D824" i="2"/>
  <c r="E824" i="2"/>
  <c r="F824" i="2"/>
  <c r="G824" i="2"/>
  <c r="H824" i="2"/>
  <c r="I824" i="2"/>
  <c r="J824" i="2"/>
  <c r="A825" i="2"/>
  <c r="B825" i="2"/>
  <c r="C825" i="2"/>
  <c r="D825" i="2"/>
  <c r="E825" i="2"/>
  <c r="F825" i="2"/>
  <c r="G825" i="2"/>
  <c r="H825" i="2"/>
  <c r="I825" i="2"/>
  <c r="J825" i="2"/>
  <c r="A826" i="2"/>
  <c r="B826" i="2"/>
  <c r="C826" i="2"/>
  <c r="D826" i="2"/>
  <c r="E826" i="2"/>
  <c r="F826" i="2"/>
  <c r="G826" i="2"/>
  <c r="H826" i="2"/>
  <c r="I826" i="2"/>
  <c r="J826" i="2"/>
  <c r="A827" i="2"/>
  <c r="B827" i="2"/>
  <c r="C827" i="2"/>
  <c r="D827" i="2"/>
  <c r="E827" i="2"/>
  <c r="F827" i="2"/>
  <c r="G827" i="2"/>
  <c r="H827" i="2"/>
  <c r="I827" i="2"/>
  <c r="J827" i="2"/>
  <c r="A828" i="2"/>
  <c r="B828" i="2"/>
  <c r="C828" i="2"/>
  <c r="D828" i="2"/>
  <c r="E828" i="2"/>
  <c r="F828" i="2"/>
  <c r="G828" i="2"/>
  <c r="H828" i="2"/>
  <c r="I828" i="2"/>
  <c r="J828" i="2"/>
  <c r="A829" i="2"/>
  <c r="B829" i="2"/>
  <c r="C829" i="2"/>
  <c r="D829" i="2"/>
  <c r="E829" i="2"/>
  <c r="F829" i="2"/>
  <c r="G829" i="2"/>
  <c r="H829" i="2"/>
  <c r="I829" i="2"/>
  <c r="J829" i="2"/>
  <c r="A830" i="2"/>
  <c r="B830" i="2"/>
  <c r="C830" i="2"/>
  <c r="D830" i="2"/>
  <c r="E830" i="2"/>
  <c r="F830" i="2"/>
  <c r="G830" i="2"/>
  <c r="H830" i="2"/>
  <c r="I830" i="2"/>
  <c r="J830" i="2"/>
  <c r="A831" i="2"/>
  <c r="B831" i="2"/>
  <c r="C831" i="2"/>
  <c r="D831" i="2"/>
  <c r="E831" i="2"/>
  <c r="F831" i="2"/>
  <c r="G831" i="2"/>
  <c r="H831" i="2"/>
  <c r="I831" i="2"/>
  <c r="J831" i="2"/>
  <c r="A832" i="2"/>
  <c r="B832" i="2"/>
  <c r="C832" i="2"/>
  <c r="D832" i="2"/>
  <c r="E832" i="2"/>
  <c r="F832" i="2"/>
  <c r="G832" i="2"/>
  <c r="H832" i="2"/>
  <c r="I832" i="2"/>
  <c r="J832" i="2"/>
  <c r="A833" i="2"/>
  <c r="B833" i="2"/>
  <c r="C833" i="2"/>
  <c r="D833" i="2"/>
  <c r="E833" i="2"/>
  <c r="F833" i="2"/>
  <c r="G833" i="2"/>
  <c r="H833" i="2"/>
  <c r="I833" i="2"/>
  <c r="J833" i="2"/>
  <c r="A834" i="2"/>
  <c r="B834" i="2"/>
  <c r="C834" i="2"/>
  <c r="D834" i="2"/>
  <c r="E834" i="2"/>
  <c r="F834" i="2"/>
  <c r="G834" i="2"/>
  <c r="H834" i="2"/>
  <c r="I834" i="2"/>
  <c r="J834" i="2"/>
  <c r="A835" i="2"/>
  <c r="B835" i="2"/>
  <c r="C835" i="2"/>
  <c r="D835" i="2"/>
  <c r="E835" i="2"/>
  <c r="F835" i="2"/>
  <c r="G835" i="2"/>
  <c r="H835" i="2"/>
  <c r="I835" i="2"/>
  <c r="J835" i="2"/>
  <c r="A836" i="2"/>
  <c r="B836" i="2"/>
  <c r="C836" i="2"/>
  <c r="D836" i="2"/>
  <c r="E836" i="2"/>
  <c r="F836" i="2"/>
  <c r="G836" i="2"/>
  <c r="H836" i="2"/>
  <c r="I836" i="2"/>
  <c r="J836" i="2"/>
  <c r="A837" i="2"/>
  <c r="B837" i="2"/>
  <c r="C837" i="2"/>
  <c r="D837" i="2"/>
  <c r="E837" i="2"/>
  <c r="F837" i="2"/>
  <c r="G837" i="2"/>
  <c r="H837" i="2"/>
  <c r="I837" i="2"/>
  <c r="J837" i="2"/>
  <c r="A838" i="2"/>
  <c r="B838" i="2"/>
  <c r="C838" i="2"/>
  <c r="D838" i="2"/>
  <c r="E838" i="2"/>
  <c r="F838" i="2"/>
  <c r="G838" i="2"/>
  <c r="H838" i="2"/>
  <c r="I838" i="2"/>
  <c r="J838" i="2"/>
  <c r="A839" i="2"/>
  <c r="B839" i="2"/>
  <c r="C839" i="2"/>
  <c r="D839" i="2"/>
  <c r="E839" i="2"/>
  <c r="F839" i="2"/>
  <c r="G839" i="2"/>
  <c r="H839" i="2"/>
  <c r="I839" i="2"/>
  <c r="J839" i="2"/>
  <c r="A840" i="2"/>
  <c r="B840" i="2"/>
  <c r="C840" i="2"/>
  <c r="D840" i="2"/>
  <c r="E840" i="2"/>
  <c r="F840" i="2"/>
  <c r="G840" i="2"/>
  <c r="H840" i="2"/>
  <c r="I840" i="2"/>
  <c r="J840" i="2"/>
  <c r="A841" i="2"/>
  <c r="B841" i="2"/>
  <c r="C841" i="2"/>
  <c r="D841" i="2"/>
  <c r="E841" i="2"/>
  <c r="F841" i="2"/>
  <c r="G841" i="2"/>
  <c r="H841" i="2"/>
  <c r="I841" i="2"/>
  <c r="J841" i="2"/>
  <c r="A842" i="2"/>
  <c r="B842" i="2"/>
  <c r="C842" i="2"/>
  <c r="D842" i="2"/>
  <c r="E842" i="2"/>
  <c r="F842" i="2"/>
  <c r="G842" i="2"/>
  <c r="H842" i="2"/>
  <c r="I842" i="2"/>
  <c r="J842" i="2"/>
  <c r="A843" i="2"/>
  <c r="B843" i="2"/>
  <c r="C843" i="2"/>
  <c r="D843" i="2"/>
  <c r="E843" i="2"/>
  <c r="F843" i="2"/>
  <c r="G843" i="2"/>
  <c r="H843" i="2"/>
  <c r="I843" i="2"/>
  <c r="J843" i="2"/>
  <c r="A844" i="2"/>
  <c r="B844" i="2"/>
  <c r="C844" i="2"/>
  <c r="D844" i="2"/>
  <c r="E844" i="2"/>
  <c r="F844" i="2"/>
  <c r="G844" i="2"/>
  <c r="H844" i="2"/>
  <c r="I844" i="2"/>
  <c r="J844" i="2"/>
  <c r="A845" i="2"/>
  <c r="B845" i="2"/>
  <c r="C845" i="2"/>
  <c r="D845" i="2"/>
  <c r="E845" i="2"/>
  <c r="F845" i="2"/>
  <c r="G845" i="2"/>
  <c r="H845" i="2"/>
  <c r="I845" i="2"/>
  <c r="J845" i="2"/>
  <c r="A846" i="2"/>
  <c r="B846" i="2"/>
  <c r="C846" i="2"/>
  <c r="D846" i="2"/>
  <c r="E846" i="2"/>
  <c r="F846" i="2"/>
  <c r="G846" i="2"/>
  <c r="H846" i="2"/>
  <c r="I846" i="2"/>
  <c r="J846" i="2"/>
  <c r="A847" i="2"/>
  <c r="B847" i="2"/>
  <c r="C847" i="2"/>
  <c r="D847" i="2"/>
  <c r="E847" i="2"/>
  <c r="F847" i="2"/>
  <c r="G847" i="2"/>
  <c r="H847" i="2"/>
  <c r="I847" i="2"/>
  <c r="J847" i="2"/>
  <c r="A848" i="2"/>
  <c r="B848" i="2"/>
  <c r="C848" i="2"/>
  <c r="D848" i="2"/>
  <c r="E848" i="2"/>
  <c r="F848" i="2"/>
  <c r="G848" i="2"/>
  <c r="H848" i="2"/>
  <c r="I848" i="2"/>
  <c r="J848" i="2"/>
  <c r="A849" i="2"/>
  <c r="B849" i="2"/>
  <c r="C849" i="2"/>
  <c r="D849" i="2"/>
  <c r="E849" i="2"/>
  <c r="F849" i="2"/>
  <c r="G849" i="2"/>
  <c r="H849" i="2"/>
  <c r="I849" i="2"/>
  <c r="J849" i="2"/>
  <c r="A850" i="2"/>
  <c r="B850" i="2"/>
  <c r="C850" i="2"/>
  <c r="D850" i="2"/>
  <c r="E850" i="2"/>
  <c r="F850" i="2"/>
  <c r="G850" i="2"/>
  <c r="H850" i="2"/>
  <c r="I850" i="2"/>
  <c r="J850" i="2"/>
  <c r="A851" i="2"/>
  <c r="B851" i="2"/>
  <c r="C851" i="2"/>
  <c r="D851" i="2"/>
  <c r="E851" i="2"/>
  <c r="F851" i="2"/>
  <c r="G851" i="2"/>
  <c r="H851" i="2"/>
  <c r="I851" i="2"/>
  <c r="J851" i="2"/>
  <c r="A852" i="2"/>
  <c r="B852" i="2"/>
  <c r="C852" i="2"/>
  <c r="D852" i="2"/>
  <c r="E852" i="2"/>
  <c r="F852" i="2"/>
  <c r="G852" i="2"/>
  <c r="H852" i="2"/>
  <c r="I852" i="2"/>
  <c r="J852" i="2"/>
  <c r="A853" i="2"/>
  <c r="B853" i="2"/>
  <c r="C853" i="2"/>
  <c r="D853" i="2"/>
  <c r="E853" i="2"/>
  <c r="F853" i="2"/>
  <c r="G853" i="2"/>
  <c r="H853" i="2"/>
  <c r="I853" i="2"/>
  <c r="J853" i="2"/>
  <c r="A854" i="2"/>
  <c r="B854" i="2"/>
  <c r="C854" i="2"/>
  <c r="D854" i="2"/>
  <c r="E854" i="2"/>
  <c r="F854" i="2"/>
  <c r="G854" i="2"/>
  <c r="H854" i="2"/>
  <c r="I854" i="2"/>
  <c r="J854" i="2"/>
  <c r="A855" i="2"/>
  <c r="B855" i="2"/>
  <c r="C855" i="2"/>
  <c r="D855" i="2"/>
  <c r="E855" i="2"/>
  <c r="F855" i="2"/>
  <c r="G855" i="2"/>
  <c r="H855" i="2"/>
  <c r="I855" i="2"/>
  <c r="J855" i="2"/>
  <c r="A856" i="2"/>
  <c r="B856" i="2"/>
  <c r="C856" i="2"/>
  <c r="D856" i="2"/>
  <c r="E856" i="2"/>
  <c r="F856" i="2"/>
  <c r="G856" i="2"/>
  <c r="H856" i="2"/>
  <c r="I856" i="2"/>
  <c r="J856" i="2"/>
  <c r="A857" i="2"/>
  <c r="B857" i="2"/>
  <c r="C857" i="2"/>
  <c r="D857" i="2"/>
  <c r="E857" i="2"/>
  <c r="F857" i="2"/>
  <c r="G857" i="2"/>
  <c r="H857" i="2"/>
  <c r="I857" i="2"/>
  <c r="J857" i="2"/>
  <c r="A858" i="2"/>
  <c r="B858" i="2"/>
  <c r="C858" i="2"/>
  <c r="D858" i="2"/>
  <c r="E858" i="2"/>
  <c r="F858" i="2"/>
  <c r="G858" i="2"/>
  <c r="H858" i="2"/>
  <c r="I858" i="2"/>
  <c r="J858" i="2"/>
  <c r="A859" i="2"/>
  <c r="B859" i="2"/>
  <c r="C859" i="2"/>
  <c r="D859" i="2"/>
  <c r="E859" i="2"/>
  <c r="F859" i="2"/>
  <c r="G859" i="2"/>
  <c r="H859" i="2"/>
  <c r="I859" i="2"/>
  <c r="J859" i="2"/>
  <c r="A860" i="2"/>
  <c r="B860" i="2"/>
  <c r="C860" i="2"/>
  <c r="D860" i="2"/>
  <c r="E860" i="2"/>
  <c r="F860" i="2"/>
  <c r="G860" i="2"/>
  <c r="H860" i="2"/>
  <c r="I860" i="2"/>
  <c r="J860" i="2"/>
  <c r="A861" i="2"/>
  <c r="B861" i="2"/>
  <c r="C861" i="2"/>
  <c r="D861" i="2"/>
  <c r="E861" i="2"/>
  <c r="F861" i="2"/>
  <c r="G861" i="2"/>
  <c r="H861" i="2"/>
  <c r="I861" i="2"/>
  <c r="J861" i="2"/>
  <c r="A862" i="2"/>
  <c r="B862" i="2"/>
  <c r="C862" i="2"/>
  <c r="D862" i="2"/>
  <c r="E862" i="2"/>
  <c r="F862" i="2"/>
  <c r="G862" i="2"/>
  <c r="H862" i="2"/>
  <c r="I862" i="2"/>
  <c r="J862" i="2"/>
  <c r="A863" i="2"/>
  <c r="B863" i="2"/>
  <c r="C863" i="2"/>
  <c r="D863" i="2"/>
  <c r="E863" i="2"/>
  <c r="F863" i="2"/>
  <c r="G863" i="2"/>
  <c r="H863" i="2"/>
  <c r="I863" i="2"/>
  <c r="J863" i="2"/>
  <c r="A864" i="2"/>
  <c r="B864" i="2"/>
  <c r="C864" i="2"/>
  <c r="D864" i="2"/>
  <c r="E864" i="2"/>
  <c r="F864" i="2"/>
  <c r="G864" i="2"/>
  <c r="H864" i="2"/>
  <c r="I864" i="2"/>
  <c r="J864" i="2"/>
  <c r="A865" i="2"/>
  <c r="B865" i="2"/>
  <c r="C865" i="2"/>
  <c r="D865" i="2"/>
  <c r="E865" i="2"/>
  <c r="F865" i="2"/>
  <c r="G865" i="2"/>
  <c r="H865" i="2"/>
  <c r="I865" i="2"/>
  <c r="J865" i="2"/>
  <c r="A866" i="2"/>
  <c r="B866" i="2"/>
  <c r="C866" i="2"/>
  <c r="D866" i="2"/>
  <c r="E866" i="2"/>
  <c r="F866" i="2"/>
  <c r="G866" i="2"/>
  <c r="H866" i="2"/>
  <c r="I866" i="2"/>
  <c r="J866" i="2"/>
  <c r="A867" i="2"/>
  <c r="B867" i="2"/>
  <c r="C867" i="2"/>
  <c r="D867" i="2"/>
  <c r="E867" i="2"/>
  <c r="F867" i="2"/>
  <c r="G867" i="2"/>
  <c r="H867" i="2"/>
  <c r="I867" i="2"/>
  <c r="J867" i="2"/>
  <c r="A868" i="2"/>
  <c r="B868" i="2"/>
  <c r="C868" i="2"/>
  <c r="D868" i="2"/>
  <c r="E868" i="2"/>
  <c r="F868" i="2"/>
  <c r="G868" i="2"/>
  <c r="H868" i="2"/>
  <c r="I868" i="2"/>
  <c r="J868" i="2"/>
  <c r="A869" i="2"/>
  <c r="B869" i="2"/>
  <c r="C869" i="2"/>
  <c r="D869" i="2"/>
  <c r="E869" i="2"/>
  <c r="F869" i="2"/>
  <c r="G869" i="2"/>
  <c r="H869" i="2"/>
  <c r="I869" i="2"/>
  <c r="J869" i="2"/>
  <c r="A870" i="2"/>
  <c r="B870" i="2"/>
  <c r="C870" i="2"/>
  <c r="D870" i="2"/>
  <c r="E870" i="2"/>
  <c r="F870" i="2"/>
  <c r="G870" i="2"/>
  <c r="H870" i="2"/>
  <c r="I870" i="2"/>
  <c r="J870" i="2"/>
  <c r="A871" i="2"/>
  <c r="B871" i="2"/>
  <c r="C871" i="2"/>
  <c r="D871" i="2"/>
  <c r="E871" i="2"/>
  <c r="F871" i="2"/>
  <c r="G871" i="2"/>
  <c r="H871" i="2"/>
  <c r="I871" i="2"/>
  <c r="J871" i="2"/>
  <c r="A872" i="2"/>
  <c r="B872" i="2"/>
  <c r="C872" i="2"/>
  <c r="D872" i="2"/>
  <c r="E872" i="2"/>
  <c r="F872" i="2"/>
  <c r="G872" i="2"/>
  <c r="H872" i="2"/>
  <c r="I872" i="2"/>
  <c r="J872" i="2"/>
  <c r="A873" i="2"/>
  <c r="B873" i="2"/>
  <c r="C873" i="2"/>
  <c r="D873" i="2"/>
  <c r="E873" i="2"/>
  <c r="F873" i="2"/>
  <c r="G873" i="2"/>
  <c r="H873" i="2"/>
  <c r="I873" i="2"/>
  <c r="J873" i="2"/>
  <c r="A874" i="2"/>
  <c r="B874" i="2"/>
  <c r="C874" i="2"/>
  <c r="D874" i="2"/>
  <c r="E874" i="2"/>
  <c r="F874" i="2"/>
  <c r="G874" i="2"/>
  <c r="H874" i="2"/>
  <c r="I874" i="2"/>
  <c r="J874" i="2"/>
  <c r="A875" i="2"/>
  <c r="B875" i="2"/>
  <c r="C875" i="2"/>
  <c r="D875" i="2"/>
  <c r="E875" i="2"/>
  <c r="F875" i="2"/>
  <c r="G875" i="2"/>
  <c r="H875" i="2"/>
  <c r="I875" i="2"/>
  <c r="J875" i="2"/>
  <c r="A876" i="2"/>
  <c r="B876" i="2"/>
  <c r="C876" i="2"/>
  <c r="D876" i="2"/>
  <c r="E876" i="2"/>
  <c r="F876" i="2"/>
  <c r="G876" i="2"/>
  <c r="H876" i="2"/>
  <c r="I876" i="2"/>
  <c r="J876" i="2"/>
  <c r="A877" i="2"/>
  <c r="B877" i="2"/>
  <c r="C877" i="2"/>
  <c r="D877" i="2"/>
  <c r="E877" i="2"/>
  <c r="F877" i="2"/>
  <c r="G877" i="2"/>
  <c r="H877" i="2"/>
  <c r="I877" i="2"/>
  <c r="J877" i="2"/>
  <c r="A878" i="2"/>
  <c r="B878" i="2"/>
  <c r="C878" i="2"/>
  <c r="D878" i="2"/>
  <c r="E878" i="2"/>
  <c r="F878" i="2"/>
  <c r="G878" i="2"/>
  <c r="H878" i="2"/>
  <c r="I878" i="2"/>
  <c r="J878" i="2"/>
  <c r="A879" i="2"/>
  <c r="B879" i="2"/>
  <c r="C879" i="2"/>
  <c r="D879" i="2"/>
  <c r="E879" i="2"/>
  <c r="F879" i="2"/>
  <c r="G879" i="2"/>
  <c r="H879" i="2"/>
  <c r="I879" i="2"/>
  <c r="J879" i="2"/>
  <c r="A880" i="2"/>
  <c r="B880" i="2"/>
  <c r="C880" i="2"/>
  <c r="D880" i="2"/>
  <c r="E880" i="2"/>
  <c r="F880" i="2"/>
  <c r="G880" i="2"/>
  <c r="H880" i="2"/>
  <c r="I880" i="2"/>
  <c r="J880" i="2"/>
  <c r="A881" i="2"/>
  <c r="B881" i="2"/>
  <c r="C881" i="2"/>
  <c r="D881" i="2"/>
  <c r="E881" i="2"/>
  <c r="F881" i="2"/>
  <c r="G881" i="2"/>
  <c r="H881" i="2"/>
  <c r="I881" i="2"/>
  <c r="J881" i="2"/>
  <c r="A882" i="2"/>
  <c r="B882" i="2"/>
  <c r="C882" i="2"/>
  <c r="D882" i="2"/>
  <c r="E882" i="2"/>
  <c r="F882" i="2"/>
  <c r="G882" i="2"/>
  <c r="H882" i="2"/>
  <c r="I882" i="2"/>
  <c r="J882" i="2"/>
  <c r="A883" i="2"/>
  <c r="B883" i="2"/>
  <c r="C883" i="2"/>
  <c r="D883" i="2"/>
  <c r="E883" i="2"/>
  <c r="F883" i="2"/>
  <c r="G883" i="2"/>
  <c r="H883" i="2"/>
  <c r="I883" i="2"/>
  <c r="J883" i="2"/>
  <c r="A884" i="2"/>
  <c r="B884" i="2"/>
  <c r="C884" i="2"/>
  <c r="D884" i="2"/>
  <c r="E884" i="2"/>
  <c r="F884" i="2"/>
  <c r="G884" i="2"/>
  <c r="H884" i="2"/>
  <c r="I884" i="2"/>
  <c r="J884" i="2"/>
  <c r="A885" i="2"/>
  <c r="B885" i="2"/>
  <c r="C885" i="2"/>
  <c r="D885" i="2"/>
  <c r="E885" i="2"/>
  <c r="F885" i="2"/>
  <c r="G885" i="2"/>
  <c r="H885" i="2"/>
  <c r="I885" i="2"/>
  <c r="J885" i="2"/>
  <c r="A886" i="2"/>
  <c r="B886" i="2"/>
  <c r="C886" i="2"/>
  <c r="D886" i="2"/>
  <c r="E886" i="2"/>
  <c r="F886" i="2"/>
  <c r="G886" i="2"/>
  <c r="H886" i="2"/>
  <c r="I886" i="2"/>
  <c r="J886" i="2"/>
  <c r="A887" i="2"/>
  <c r="B887" i="2"/>
  <c r="C887" i="2"/>
  <c r="D887" i="2"/>
  <c r="E887" i="2"/>
  <c r="F887" i="2"/>
  <c r="G887" i="2"/>
  <c r="H887" i="2"/>
  <c r="I887" i="2"/>
  <c r="J887" i="2"/>
  <c r="A888" i="2"/>
  <c r="B888" i="2"/>
  <c r="C888" i="2"/>
  <c r="D888" i="2"/>
  <c r="E888" i="2"/>
  <c r="F888" i="2"/>
  <c r="G888" i="2"/>
  <c r="H888" i="2"/>
  <c r="I888" i="2"/>
  <c r="J888" i="2"/>
  <c r="A889" i="2"/>
  <c r="B889" i="2"/>
  <c r="C889" i="2"/>
  <c r="D889" i="2"/>
  <c r="E889" i="2"/>
  <c r="F889" i="2"/>
  <c r="G889" i="2"/>
  <c r="H889" i="2"/>
  <c r="I889" i="2"/>
  <c r="J889" i="2"/>
  <c r="A890" i="2"/>
  <c r="B890" i="2"/>
  <c r="C890" i="2"/>
  <c r="D890" i="2"/>
  <c r="E890" i="2"/>
  <c r="F890" i="2"/>
  <c r="G890" i="2"/>
  <c r="H890" i="2"/>
  <c r="I890" i="2"/>
  <c r="J890" i="2"/>
  <c r="A891" i="2"/>
  <c r="B891" i="2"/>
  <c r="C891" i="2"/>
  <c r="D891" i="2"/>
  <c r="E891" i="2"/>
  <c r="F891" i="2"/>
  <c r="G891" i="2"/>
  <c r="H891" i="2"/>
  <c r="I891" i="2"/>
  <c r="J891" i="2"/>
  <c r="A892" i="2"/>
  <c r="B892" i="2"/>
  <c r="C892" i="2"/>
  <c r="D892" i="2"/>
  <c r="E892" i="2"/>
  <c r="F892" i="2"/>
  <c r="G892" i="2"/>
  <c r="H892" i="2"/>
  <c r="I892" i="2"/>
  <c r="J892" i="2"/>
  <c r="A893" i="2"/>
  <c r="B893" i="2"/>
  <c r="C893" i="2"/>
  <c r="D893" i="2"/>
  <c r="E893" i="2"/>
  <c r="F893" i="2"/>
  <c r="G893" i="2"/>
  <c r="H893" i="2"/>
  <c r="I893" i="2"/>
  <c r="J893" i="2"/>
  <c r="A894" i="2"/>
  <c r="B894" i="2"/>
  <c r="C894" i="2"/>
  <c r="D894" i="2"/>
  <c r="E894" i="2"/>
  <c r="F894" i="2"/>
  <c r="G894" i="2"/>
  <c r="H894" i="2"/>
  <c r="I894" i="2"/>
  <c r="J894" i="2"/>
  <c r="A895" i="2"/>
  <c r="B895" i="2"/>
  <c r="C895" i="2"/>
  <c r="D895" i="2"/>
  <c r="E895" i="2"/>
  <c r="F895" i="2"/>
  <c r="G895" i="2"/>
  <c r="H895" i="2"/>
  <c r="I895" i="2"/>
  <c r="J895" i="2"/>
  <c r="A896" i="2"/>
  <c r="B896" i="2"/>
  <c r="C896" i="2"/>
  <c r="D896" i="2"/>
  <c r="E896" i="2"/>
  <c r="F896" i="2"/>
  <c r="G896" i="2"/>
  <c r="H896" i="2"/>
  <c r="I896" i="2"/>
  <c r="J896" i="2"/>
  <c r="A897" i="2"/>
  <c r="B897" i="2"/>
  <c r="C897" i="2"/>
  <c r="D897" i="2"/>
  <c r="E897" i="2"/>
  <c r="F897" i="2"/>
  <c r="G897" i="2"/>
  <c r="H897" i="2"/>
  <c r="I897" i="2"/>
  <c r="J897" i="2"/>
  <c r="A898" i="2"/>
  <c r="B898" i="2"/>
  <c r="C898" i="2"/>
  <c r="D898" i="2"/>
  <c r="E898" i="2"/>
  <c r="F898" i="2"/>
  <c r="G898" i="2"/>
  <c r="H898" i="2"/>
  <c r="I898" i="2"/>
  <c r="J898" i="2"/>
  <c r="A899" i="2"/>
  <c r="B899" i="2"/>
  <c r="C899" i="2"/>
  <c r="D899" i="2"/>
  <c r="E899" i="2"/>
  <c r="F899" i="2"/>
  <c r="G899" i="2"/>
  <c r="H899" i="2"/>
  <c r="I899" i="2"/>
  <c r="J899" i="2"/>
  <c r="A900" i="2"/>
  <c r="B900" i="2"/>
  <c r="C900" i="2"/>
  <c r="D900" i="2"/>
  <c r="E900" i="2"/>
  <c r="F900" i="2"/>
  <c r="G900" i="2"/>
  <c r="H900" i="2"/>
  <c r="I900" i="2"/>
  <c r="J900" i="2"/>
  <c r="A901" i="2"/>
  <c r="B901" i="2"/>
  <c r="C901" i="2"/>
  <c r="D901" i="2"/>
  <c r="E901" i="2"/>
  <c r="F901" i="2"/>
  <c r="G901" i="2"/>
  <c r="H901" i="2"/>
  <c r="I901" i="2"/>
  <c r="J901" i="2"/>
  <c r="A902" i="2"/>
  <c r="B902" i="2"/>
  <c r="C902" i="2"/>
  <c r="D902" i="2"/>
  <c r="E902" i="2"/>
  <c r="F902" i="2"/>
  <c r="G902" i="2"/>
  <c r="H902" i="2"/>
  <c r="I902" i="2"/>
  <c r="J902" i="2"/>
  <c r="A903" i="2"/>
  <c r="B903" i="2"/>
  <c r="C903" i="2"/>
  <c r="D903" i="2"/>
  <c r="E903" i="2"/>
  <c r="F903" i="2"/>
  <c r="G903" i="2"/>
  <c r="H903" i="2"/>
  <c r="I903" i="2"/>
  <c r="J903" i="2"/>
  <c r="A904" i="2"/>
  <c r="B904" i="2"/>
  <c r="C904" i="2"/>
  <c r="D904" i="2"/>
  <c r="E904" i="2"/>
  <c r="F904" i="2"/>
  <c r="G904" i="2"/>
  <c r="H904" i="2"/>
  <c r="I904" i="2"/>
  <c r="J904" i="2"/>
  <c r="A905" i="2"/>
  <c r="B905" i="2"/>
  <c r="C905" i="2"/>
  <c r="D905" i="2"/>
  <c r="E905" i="2"/>
  <c r="F905" i="2"/>
  <c r="G905" i="2"/>
  <c r="H905" i="2"/>
  <c r="I905" i="2"/>
  <c r="J905" i="2"/>
  <c r="A906" i="2"/>
  <c r="B906" i="2"/>
  <c r="C906" i="2"/>
  <c r="D906" i="2"/>
  <c r="E906" i="2"/>
  <c r="F906" i="2"/>
  <c r="G906" i="2"/>
  <c r="H906" i="2"/>
  <c r="I906" i="2"/>
  <c r="J906" i="2"/>
  <c r="A907" i="2"/>
  <c r="B907" i="2"/>
  <c r="C907" i="2"/>
  <c r="D907" i="2"/>
  <c r="E907" i="2"/>
  <c r="F907" i="2"/>
  <c r="G907" i="2"/>
  <c r="H907" i="2"/>
  <c r="I907" i="2"/>
  <c r="J907" i="2"/>
  <c r="A908" i="2"/>
  <c r="B908" i="2"/>
  <c r="C908" i="2"/>
  <c r="D908" i="2"/>
  <c r="E908" i="2"/>
  <c r="F908" i="2"/>
  <c r="G908" i="2"/>
  <c r="H908" i="2"/>
  <c r="I908" i="2"/>
  <c r="J908" i="2"/>
  <c r="A909" i="2"/>
  <c r="B909" i="2"/>
  <c r="C909" i="2"/>
  <c r="D909" i="2"/>
  <c r="E909" i="2"/>
  <c r="F909" i="2"/>
  <c r="G909" i="2"/>
  <c r="H909" i="2"/>
  <c r="I909" i="2"/>
  <c r="J909" i="2"/>
  <c r="A910" i="2"/>
  <c r="B910" i="2"/>
  <c r="C910" i="2"/>
  <c r="D910" i="2"/>
  <c r="E910" i="2"/>
  <c r="F910" i="2"/>
  <c r="G910" i="2"/>
  <c r="H910" i="2"/>
  <c r="I910" i="2"/>
  <c r="J910" i="2"/>
  <c r="A911" i="2"/>
  <c r="B911" i="2"/>
  <c r="C911" i="2"/>
  <c r="D911" i="2"/>
  <c r="E911" i="2"/>
  <c r="F911" i="2"/>
  <c r="G911" i="2"/>
  <c r="H911" i="2"/>
  <c r="I911" i="2"/>
  <c r="J911" i="2"/>
  <c r="A912" i="2"/>
  <c r="B912" i="2"/>
  <c r="C912" i="2"/>
  <c r="D912" i="2"/>
  <c r="E912" i="2"/>
  <c r="F912" i="2"/>
  <c r="G912" i="2"/>
  <c r="H912" i="2"/>
  <c r="I912" i="2"/>
  <c r="J912" i="2"/>
  <c r="A913" i="2"/>
  <c r="B913" i="2"/>
  <c r="C913" i="2"/>
  <c r="D913" i="2"/>
  <c r="E913" i="2"/>
  <c r="F913" i="2"/>
  <c r="G913" i="2"/>
  <c r="H913" i="2"/>
  <c r="I913" i="2"/>
  <c r="J913" i="2"/>
  <c r="A914" i="2"/>
  <c r="B914" i="2"/>
  <c r="C914" i="2"/>
  <c r="D914" i="2"/>
  <c r="E914" i="2"/>
  <c r="F914" i="2"/>
  <c r="G914" i="2"/>
  <c r="H914" i="2"/>
  <c r="I914" i="2"/>
  <c r="J914" i="2"/>
  <c r="A915" i="2"/>
  <c r="B915" i="2"/>
  <c r="C915" i="2"/>
  <c r="D915" i="2"/>
  <c r="E915" i="2"/>
  <c r="F915" i="2"/>
  <c r="G915" i="2"/>
  <c r="H915" i="2"/>
  <c r="I915" i="2"/>
  <c r="J915" i="2"/>
  <c r="A916" i="2"/>
  <c r="B916" i="2"/>
  <c r="C916" i="2"/>
  <c r="D916" i="2"/>
  <c r="E916" i="2"/>
  <c r="F916" i="2"/>
  <c r="G916" i="2"/>
  <c r="H916" i="2"/>
  <c r="I916" i="2"/>
  <c r="J916" i="2"/>
  <c r="A917" i="2"/>
  <c r="B917" i="2"/>
  <c r="C917" i="2"/>
  <c r="D917" i="2"/>
  <c r="E917" i="2"/>
  <c r="F917" i="2"/>
  <c r="G917" i="2"/>
  <c r="H917" i="2"/>
  <c r="I917" i="2"/>
  <c r="J917" i="2"/>
  <c r="A918" i="2"/>
  <c r="B918" i="2"/>
  <c r="C918" i="2"/>
  <c r="D918" i="2"/>
  <c r="E918" i="2"/>
  <c r="F918" i="2"/>
  <c r="G918" i="2"/>
  <c r="H918" i="2"/>
  <c r="I918" i="2"/>
  <c r="J918" i="2"/>
  <c r="A919" i="2"/>
  <c r="B919" i="2"/>
  <c r="C919" i="2"/>
  <c r="D919" i="2"/>
  <c r="E919" i="2"/>
  <c r="F919" i="2"/>
  <c r="G919" i="2"/>
  <c r="H919" i="2"/>
  <c r="I919" i="2"/>
  <c r="J919" i="2"/>
  <c r="A920" i="2"/>
  <c r="B920" i="2"/>
  <c r="C920" i="2"/>
  <c r="D920" i="2"/>
  <c r="E920" i="2"/>
  <c r="F920" i="2"/>
  <c r="G920" i="2"/>
  <c r="H920" i="2"/>
  <c r="I920" i="2"/>
  <c r="J920" i="2"/>
  <c r="A921" i="2"/>
  <c r="B921" i="2"/>
  <c r="C921" i="2"/>
  <c r="D921" i="2"/>
  <c r="E921" i="2"/>
  <c r="F921" i="2"/>
  <c r="G921" i="2"/>
  <c r="H921" i="2"/>
  <c r="I921" i="2"/>
  <c r="J921" i="2"/>
  <c r="A922" i="2"/>
  <c r="B922" i="2"/>
  <c r="C922" i="2"/>
  <c r="D922" i="2"/>
  <c r="E922" i="2"/>
  <c r="F922" i="2"/>
  <c r="G922" i="2"/>
  <c r="H922" i="2"/>
  <c r="I922" i="2"/>
  <c r="J922" i="2"/>
  <c r="A923" i="2"/>
  <c r="B923" i="2"/>
  <c r="C923" i="2"/>
  <c r="D923" i="2"/>
  <c r="E923" i="2"/>
  <c r="F923" i="2"/>
  <c r="G923" i="2"/>
  <c r="H923" i="2"/>
  <c r="I923" i="2"/>
  <c r="J923" i="2"/>
  <c r="A924" i="2"/>
  <c r="B924" i="2"/>
  <c r="C924" i="2"/>
  <c r="D924" i="2"/>
  <c r="E924" i="2"/>
  <c r="F924" i="2"/>
  <c r="G924" i="2"/>
  <c r="H924" i="2"/>
  <c r="I924" i="2"/>
  <c r="J924" i="2"/>
  <c r="A925" i="2"/>
  <c r="B925" i="2"/>
  <c r="C925" i="2"/>
  <c r="D925" i="2"/>
  <c r="E925" i="2"/>
  <c r="F925" i="2"/>
  <c r="G925" i="2"/>
  <c r="H925" i="2"/>
  <c r="I925" i="2"/>
  <c r="J925" i="2"/>
  <c r="A926" i="2"/>
  <c r="B926" i="2"/>
  <c r="C926" i="2"/>
  <c r="D926" i="2"/>
  <c r="E926" i="2"/>
  <c r="F926" i="2"/>
  <c r="G926" i="2"/>
  <c r="H926" i="2"/>
  <c r="I926" i="2"/>
  <c r="J926" i="2"/>
  <c r="A927" i="2"/>
  <c r="B927" i="2"/>
  <c r="C927" i="2"/>
  <c r="D927" i="2"/>
  <c r="E927" i="2"/>
  <c r="F927" i="2"/>
  <c r="G927" i="2"/>
  <c r="H927" i="2"/>
  <c r="I927" i="2"/>
  <c r="J927" i="2"/>
  <c r="A928" i="2"/>
  <c r="B928" i="2"/>
  <c r="C928" i="2"/>
  <c r="D928" i="2"/>
  <c r="E928" i="2"/>
  <c r="F928" i="2"/>
  <c r="G928" i="2"/>
  <c r="H928" i="2"/>
  <c r="I928" i="2"/>
  <c r="J928" i="2"/>
  <c r="A929" i="2"/>
  <c r="B929" i="2"/>
  <c r="C929" i="2"/>
  <c r="D929" i="2"/>
  <c r="E929" i="2"/>
  <c r="F929" i="2"/>
  <c r="G929" i="2"/>
  <c r="H929" i="2"/>
  <c r="I929" i="2"/>
  <c r="J929" i="2"/>
  <c r="A930" i="2"/>
  <c r="B930" i="2"/>
  <c r="C930" i="2"/>
  <c r="D930" i="2"/>
  <c r="E930" i="2"/>
  <c r="F930" i="2"/>
  <c r="G930" i="2"/>
  <c r="H930" i="2"/>
  <c r="I930" i="2"/>
  <c r="J930" i="2"/>
  <c r="A931" i="2"/>
  <c r="B931" i="2"/>
  <c r="C931" i="2"/>
  <c r="D931" i="2"/>
  <c r="E931" i="2"/>
  <c r="F931" i="2"/>
  <c r="G931" i="2"/>
  <c r="H931" i="2"/>
  <c r="I931" i="2"/>
  <c r="J931" i="2"/>
  <c r="A932" i="2"/>
  <c r="B932" i="2"/>
  <c r="C932" i="2"/>
  <c r="D932" i="2"/>
  <c r="E932" i="2"/>
  <c r="F932" i="2"/>
  <c r="G932" i="2"/>
  <c r="H932" i="2"/>
  <c r="I932" i="2"/>
  <c r="J932" i="2"/>
  <c r="A933" i="2"/>
  <c r="B933" i="2"/>
  <c r="C933" i="2"/>
  <c r="D933" i="2"/>
  <c r="E933" i="2"/>
  <c r="F933" i="2"/>
  <c r="G933" i="2"/>
  <c r="H933" i="2"/>
  <c r="I933" i="2"/>
  <c r="J933" i="2"/>
  <c r="A934" i="2"/>
  <c r="B934" i="2"/>
  <c r="C934" i="2"/>
  <c r="D934" i="2"/>
  <c r="E934" i="2"/>
  <c r="F934" i="2"/>
  <c r="G934" i="2"/>
  <c r="H934" i="2"/>
  <c r="I934" i="2"/>
  <c r="J934" i="2"/>
  <c r="A935" i="2"/>
  <c r="B935" i="2"/>
  <c r="C935" i="2"/>
  <c r="D935" i="2"/>
  <c r="E935" i="2"/>
  <c r="F935" i="2"/>
  <c r="G935" i="2"/>
  <c r="H935" i="2"/>
  <c r="I935" i="2"/>
  <c r="J935" i="2"/>
  <c r="A936" i="2"/>
  <c r="B936" i="2"/>
  <c r="C936" i="2"/>
  <c r="D936" i="2"/>
  <c r="E936" i="2"/>
  <c r="F936" i="2"/>
  <c r="G936" i="2"/>
  <c r="H936" i="2"/>
  <c r="I936" i="2"/>
  <c r="J936" i="2"/>
  <c r="A937" i="2"/>
  <c r="B937" i="2"/>
  <c r="C937" i="2"/>
  <c r="D937" i="2"/>
  <c r="E937" i="2"/>
  <c r="F937" i="2"/>
  <c r="G937" i="2"/>
  <c r="H937" i="2"/>
  <c r="I937" i="2"/>
  <c r="J937" i="2"/>
  <c r="A938" i="2"/>
  <c r="B938" i="2"/>
  <c r="C938" i="2"/>
  <c r="D938" i="2"/>
  <c r="E938" i="2"/>
  <c r="F938" i="2"/>
  <c r="G938" i="2"/>
  <c r="H938" i="2"/>
  <c r="I938" i="2"/>
  <c r="J938" i="2"/>
  <c r="A939" i="2"/>
  <c r="B939" i="2"/>
  <c r="C939" i="2"/>
  <c r="D939" i="2"/>
  <c r="E939" i="2"/>
  <c r="F939" i="2"/>
  <c r="G939" i="2"/>
  <c r="H939" i="2"/>
  <c r="I939" i="2"/>
  <c r="J939" i="2"/>
  <c r="A940" i="2"/>
  <c r="B940" i="2"/>
  <c r="C940" i="2"/>
  <c r="D940" i="2"/>
  <c r="E940" i="2"/>
  <c r="F940" i="2"/>
  <c r="G940" i="2"/>
  <c r="H940" i="2"/>
  <c r="I940" i="2"/>
  <c r="J940" i="2"/>
  <c r="A941" i="2"/>
  <c r="B941" i="2"/>
  <c r="C941" i="2"/>
  <c r="D941" i="2"/>
  <c r="E941" i="2"/>
  <c r="F941" i="2"/>
  <c r="G941" i="2"/>
  <c r="H941" i="2"/>
  <c r="I941" i="2"/>
  <c r="J941" i="2"/>
  <c r="A942" i="2"/>
  <c r="B942" i="2"/>
  <c r="C942" i="2"/>
  <c r="D942" i="2"/>
  <c r="E942" i="2"/>
  <c r="F942" i="2"/>
  <c r="G942" i="2"/>
  <c r="H942" i="2"/>
  <c r="I942" i="2"/>
  <c r="J942" i="2"/>
  <c r="A943" i="2"/>
  <c r="B943" i="2"/>
  <c r="C943" i="2"/>
  <c r="D943" i="2"/>
  <c r="E943" i="2"/>
  <c r="F943" i="2"/>
  <c r="G943" i="2"/>
  <c r="H943" i="2"/>
  <c r="I943" i="2"/>
  <c r="J943" i="2"/>
  <c r="A944" i="2"/>
  <c r="B944" i="2"/>
  <c r="C944" i="2"/>
  <c r="D944" i="2"/>
  <c r="E944" i="2"/>
  <c r="F944" i="2"/>
  <c r="G944" i="2"/>
  <c r="H944" i="2"/>
  <c r="I944" i="2"/>
  <c r="J944" i="2"/>
  <c r="A945" i="2"/>
  <c r="B945" i="2"/>
  <c r="C945" i="2"/>
  <c r="D945" i="2"/>
  <c r="E945" i="2"/>
  <c r="F945" i="2"/>
  <c r="G945" i="2"/>
  <c r="H945" i="2"/>
  <c r="I945" i="2"/>
  <c r="J945" i="2"/>
  <c r="A946" i="2"/>
  <c r="B946" i="2"/>
  <c r="C946" i="2"/>
  <c r="D946" i="2"/>
  <c r="E946" i="2"/>
  <c r="F946" i="2"/>
  <c r="G946" i="2"/>
  <c r="H946" i="2"/>
  <c r="I946" i="2"/>
  <c r="J946" i="2"/>
  <c r="A947" i="2"/>
  <c r="B947" i="2"/>
  <c r="C947" i="2"/>
  <c r="D947" i="2"/>
  <c r="E947" i="2"/>
  <c r="F947" i="2"/>
  <c r="G947" i="2"/>
  <c r="H947" i="2"/>
  <c r="I947" i="2"/>
  <c r="J947" i="2"/>
  <c r="A948" i="2"/>
  <c r="B948" i="2"/>
  <c r="C948" i="2"/>
  <c r="D948" i="2"/>
  <c r="E948" i="2"/>
  <c r="F948" i="2"/>
  <c r="G948" i="2"/>
  <c r="H948" i="2"/>
  <c r="I948" i="2"/>
  <c r="J948" i="2"/>
  <c r="A949" i="2"/>
  <c r="B949" i="2"/>
  <c r="C949" i="2"/>
  <c r="D949" i="2"/>
  <c r="E949" i="2"/>
  <c r="F949" i="2"/>
  <c r="G949" i="2"/>
  <c r="H949" i="2"/>
  <c r="I949" i="2"/>
  <c r="J949" i="2"/>
  <c r="A950" i="2"/>
  <c r="B950" i="2"/>
  <c r="C950" i="2"/>
  <c r="D950" i="2"/>
  <c r="E950" i="2"/>
  <c r="F950" i="2"/>
  <c r="G950" i="2"/>
  <c r="H950" i="2"/>
  <c r="I950" i="2"/>
  <c r="J950" i="2"/>
  <c r="A951" i="2"/>
  <c r="B951" i="2"/>
  <c r="C951" i="2"/>
  <c r="D951" i="2"/>
  <c r="E951" i="2"/>
  <c r="F951" i="2"/>
  <c r="G951" i="2"/>
  <c r="H951" i="2"/>
  <c r="I951" i="2"/>
  <c r="J951" i="2"/>
  <c r="A952" i="2"/>
  <c r="B952" i="2"/>
  <c r="C952" i="2"/>
  <c r="D952" i="2"/>
  <c r="E952" i="2"/>
  <c r="F952" i="2"/>
  <c r="G952" i="2"/>
  <c r="H952" i="2"/>
  <c r="I952" i="2"/>
  <c r="J952" i="2"/>
  <c r="A953" i="2"/>
  <c r="B953" i="2"/>
  <c r="C953" i="2"/>
  <c r="D953" i="2"/>
  <c r="E953" i="2"/>
  <c r="F953" i="2"/>
  <c r="G953" i="2"/>
  <c r="H953" i="2"/>
  <c r="I953" i="2"/>
  <c r="J953" i="2"/>
  <c r="A954" i="2"/>
  <c r="B954" i="2"/>
  <c r="C954" i="2"/>
  <c r="D954" i="2"/>
  <c r="E954" i="2"/>
  <c r="F954" i="2"/>
  <c r="G954" i="2"/>
  <c r="H954" i="2"/>
  <c r="I954" i="2"/>
  <c r="J954" i="2"/>
  <c r="A955" i="2"/>
  <c r="B955" i="2"/>
  <c r="C955" i="2"/>
  <c r="D955" i="2"/>
  <c r="E955" i="2"/>
  <c r="F955" i="2"/>
  <c r="G955" i="2"/>
  <c r="H955" i="2"/>
  <c r="I955" i="2"/>
  <c r="J955" i="2"/>
  <c r="A956" i="2"/>
  <c r="B956" i="2"/>
  <c r="C956" i="2"/>
  <c r="D956" i="2"/>
  <c r="E956" i="2"/>
  <c r="F956" i="2"/>
  <c r="G956" i="2"/>
  <c r="H956" i="2"/>
  <c r="I956" i="2"/>
  <c r="J956" i="2"/>
  <c r="A957" i="2"/>
  <c r="B957" i="2"/>
  <c r="C957" i="2"/>
  <c r="D957" i="2"/>
  <c r="E957" i="2"/>
  <c r="F957" i="2"/>
  <c r="G957" i="2"/>
  <c r="H957" i="2"/>
  <c r="I957" i="2"/>
  <c r="J957" i="2"/>
  <c r="A958" i="2"/>
  <c r="B958" i="2"/>
  <c r="C958" i="2"/>
  <c r="D958" i="2"/>
  <c r="E958" i="2"/>
  <c r="F958" i="2"/>
  <c r="G958" i="2"/>
  <c r="H958" i="2"/>
  <c r="I958" i="2"/>
  <c r="J958" i="2"/>
  <c r="A959" i="2"/>
  <c r="B959" i="2"/>
  <c r="C959" i="2"/>
  <c r="D959" i="2"/>
  <c r="E959" i="2"/>
  <c r="F959" i="2"/>
  <c r="G959" i="2"/>
  <c r="H959" i="2"/>
  <c r="I959" i="2"/>
  <c r="J959" i="2"/>
  <c r="A960" i="2"/>
  <c r="B960" i="2"/>
  <c r="C960" i="2"/>
  <c r="D960" i="2"/>
  <c r="E960" i="2"/>
  <c r="F960" i="2"/>
  <c r="G960" i="2"/>
  <c r="H960" i="2"/>
  <c r="I960" i="2"/>
  <c r="J960" i="2"/>
  <c r="A961" i="2"/>
  <c r="B961" i="2"/>
  <c r="C961" i="2"/>
  <c r="D961" i="2"/>
  <c r="E961" i="2"/>
  <c r="F961" i="2"/>
  <c r="G961" i="2"/>
  <c r="H961" i="2"/>
  <c r="I961" i="2"/>
  <c r="J961" i="2"/>
  <c r="A962" i="2"/>
  <c r="B962" i="2"/>
  <c r="C962" i="2"/>
  <c r="D962" i="2"/>
  <c r="E962" i="2"/>
  <c r="F962" i="2"/>
  <c r="G962" i="2"/>
  <c r="H962" i="2"/>
  <c r="I962" i="2"/>
  <c r="J962" i="2"/>
  <c r="A963" i="2"/>
  <c r="B963" i="2"/>
  <c r="C963" i="2"/>
  <c r="D963" i="2"/>
  <c r="E963" i="2"/>
  <c r="F963" i="2"/>
  <c r="G963" i="2"/>
  <c r="H963" i="2"/>
  <c r="I963" i="2"/>
  <c r="J963" i="2"/>
  <c r="A964" i="2"/>
  <c r="B964" i="2"/>
  <c r="C964" i="2"/>
  <c r="D964" i="2"/>
  <c r="E964" i="2"/>
  <c r="F964" i="2"/>
  <c r="G964" i="2"/>
  <c r="H964" i="2"/>
  <c r="I964" i="2"/>
  <c r="J964" i="2"/>
  <c r="A965" i="2"/>
  <c r="B965" i="2"/>
  <c r="C965" i="2"/>
  <c r="D965" i="2"/>
  <c r="E965" i="2"/>
  <c r="F965" i="2"/>
  <c r="G965" i="2"/>
  <c r="H965" i="2"/>
  <c r="I965" i="2"/>
  <c r="J965" i="2"/>
  <c r="A966" i="2"/>
  <c r="B966" i="2"/>
  <c r="C966" i="2"/>
  <c r="D966" i="2"/>
  <c r="E966" i="2"/>
  <c r="F966" i="2"/>
  <c r="G966" i="2"/>
  <c r="H966" i="2"/>
  <c r="I966" i="2"/>
  <c r="J966" i="2"/>
  <c r="A967" i="2"/>
  <c r="B967" i="2"/>
  <c r="C967" i="2"/>
  <c r="D967" i="2"/>
  <c r="E967" i="2"/>
  <c r="F967" i="2"/>
  <c r="G967" i="2"/>
  <c r="H967" i="2"/>
  <c r="I967" i="2"/>
  <c r="J967" i="2"/>
  <c r="A968" i="2"/>
  <c r="B968" i="2"/>
  <c r="C968" i="2"/>
  <c r="D968" i="2"/>
  <c r="E968" i="2"/>
  <c r="F968" i="2"/>
  <c r="G968" i="2"/>
  <c r="H968" i="2"/>
  <c r="I968" i="2"/>
  <c r="J968" i="2"/>
  <c r="A969" i="2"/>
  <c r="B969" i="2"/>
  <c r="C969" i="2"/>
  <c r="D969" i="2"/>
  <c r="E969" i="2"/>
  <c r="F969" i="2"/>
  <c r="G969" i="2"/>
  <c r="H969" i="2"/>
  <c r="I969" i="2"/>
  <c r="J969" i="2"/>
  <c r="A970" i="2"/>
  <c r="B970" i="2"/>
  <c r="C970" i="2"/>
  <c r="D970" i="2"/>
  <c r="E970" i="2"/>
  <c r="F970" i="2"/>
  <c r="G970" i="2"/>
  <c r="H970" i="2"/>
  <c r="I970" i="2"/>
  <c r="J970" i="2"/>
  <c r="A971" i="2"/>
  <c r="B971" i="2"/>
  <c r="C971" i="2"/>
  <c r="D971" i="2"/>
  <c r="E971" i="2"/>
  <c r="F971" i="2"/>
  <c r="G971" i="2"/>
  <c r="H971" i="2"/>
  <c r="I971" i="2"/>
  <c r="J971" i="2"/>
  <c r="A972" i="2"/>
  <c r="B972" i="2"/>
  <c r="C972" i="2"/>
  <c r="D972" i="2"/>
  <c r="E972" i="2"/>
  <c r="F972" i="2"/>
  <c r="G972" i="2"/>
  <c r="H972" i="2"/>
  <c r="I972" i="2"/>
  <c r="J972" i="2"/>
  <c r="A973" i="2"/>
  <c r="B973" i="2"/>
  <c r="C973" i="2"/>
  <c r="D973" i="2"/>
  <c r="E973" i="2"/>
  <c r="F973" i="2"/>
  <c r="G973" i="2"/>
  <c r="H973" i="2"/>
  <c r="I973" i="2"/>
  <c r="J973" i="2"/>
  <c r="A974" i="2"/>
  <c r="B974" i="2"/>
  <c r="C974" i="2"/>
  <c r="D974" i="2"/>
  <c r="E974" i="2"/>
  <c r="F974" i="2"/>
  <c r="G974" i="2"/>
  <c r="H974" i="2"/>
  <c r="I974" i="2"/>
  <c r="J974" i="2"/>
  <c r="A975" i="2"/>
  <c r="B975" i="2"/>
  <c r="C975" i="2"/>
  <c r="D975" i="2"/>
  <c r="E975" i="2"/>
  <c r="F975" i="2"/>
  <c r="G975" i="2"/>
  <c r="H975" i="2"/>
  <c r="I975" i="2"/>
  <c r="J975" i="2"/>
  <c r="A976" i="2"/>
  <c r="B976" i="2"/>
  <c r="C976" i="2"/>
  <c r="D976" i="2"/>
  <c r="E976" i="2"/>
  <c r="F976" i="2"/>
  <c r="G976" i="2"/>
  <c r="H976" i="2"/>
  <c r="I976" i="2"/>
  <c r="J976" i="2"/>
  <c r="A977" i="2"/>
  <c r="B977" i="2"/>
  <c r="C977" i="2"/>
  <c r="D977" i="2"/>
  <c r="E977" i="2"/>
  <c r="F977" i="2"/>
  <c r="G977" i="2"/>
  <c r="H977" i="2"/>
  <c r="I977" i="2"/>
  <c r="J977" i="2"/>
  <c r="A978" i="2"/>
  <c r="B978" i="2"/>
  <c r="C978" i="2"/>
  <c r="D978" i="2"/>
  <c r="E978" i="2"/>
  <c r="F978" i="2"/>
  <c r="G978" i="2"/>
  <c r="H978" i="2"/>
  <c r="I978" i="2"/>
  <c r="J978" i="2"/>
  <c r="A979" i="2"/>
  <c r="B979" i="2"/>
  <c r="C979" i="2"/>
  <c r="D979" i="2"/>
  <c r="E979" i="2"/>
  <c r="F979" i="2"/>
  <c r="G979" i="2"/>
  <c r="H979" i="2"/>
  <c r="I979" i="2"/>
  <c r="J979" i="2"/>
  <c r="A980" i="2"/>
  <c r="B980" i="2"/>
  <c r="C980" i="2"/>
  <c r="D980" i="2"/>
  <c r="E980" i="2"/>
  <c r="F980" i="2"/>
  <c r="G980" i="2"/>
  <c r="H980" i="2"/>
  <c r="I980" i="2"/>
  <c r="J980" i="2"/>
  <c r="A981" i="2"/>
  <c r="B981" i="2"/>
  <c r="C981" i="2"/>
  <c r="D981" i="2"/>
  <c r="E981" i="2"/>
  <c r="F981" i="2"/>
  <c r="G981" i="2"/>
  <c r="H981" i="2"/>
  <c r="I981" i="2"/>
  <c r="J981" i="2"/>
  <c r="A982" i="2"/>
  <c r="B982" i="2"/>
  <c r="C982" i="2"/>
  <c r="D982" i="2"/>
  <c r="E982" i="2"/>
  <c r="F982" i="2"/>
  <c r="G982" i="2"/>
  <c r="H982" i="2"/>
  <c r="I982" i="2"/>
  <c r="J982" i="2"/>
  <c r="A983" i="2"/>
  <c r="B983" i="2"/>
  <c r="C983" i="2"/>
  <c r="D983" i="2"/>
  <c r="E983" i="2"/>
  <c r="F983" i="2"/>
  <c r="G983" i="2"/>
  <c r="H983" i="2"/>
  <c r="I983" i="2"/>
  <c r="J983" i="2"/>
  <c r="A984" i="2"/>
  <c r="B984" i="2"/>
  <c r="C984" i="2"/>
  <c r="D984" i="2"/>
  <c r="E984" i="2"/>
  <c r="F984" i="2"/>
  <c r="G984" i="2"/>
  <c r="H984" i="2"/>
  <c r="I984" i="2"/>
  <c r="J984" i="2"/>
  <c r="A985" i="2"/>
  <c r="B985" i="2"/>
  <c r="C985" i="2"/>
  <c r="D985" i="2"/>
  <c r="E985" i="2"/>
  <c r="F985" i="2"/>
  <c r="G985" i="2"/>
  <c r="H985" i="2"/>
  <c r="I985" i="2"/>
  <c r="J985" i="2"/>
  <c r="A986" i="2"/>
  <c r="B986" i="2"/>
  <c r="C986" i="2"/>
  <c r="D986" i="2"/>
  <c r="E986" i="2"/>
  <c r="F986" i="2"/>
  <c r="G986" i="2"/>
  <c r="H986" i="2"/>
  <c r="I986" i="2"/>
  <c r="J986" i="2"/>
  <c r="A987" i="2"/>
  <c r="B987" i="2"/>
  <c r="C987" i="2"/>
  <c r="D987" i="2"/>
  <c r="E987" i="2"/>
  <c r="F987" i="2"/>
  <c r="G987" i="2"/>
  <c r="H987" i="2"/>
  <c r="I987" i="2"/>
  <c r="J987" i="2"/>
  <c r="A988" i="2"/>
  <c r="B988" i="2"/>
  <c r="C988" i="2"/>
  <c r="D988" i="2"/>
  <c r="E988" i="2"/>
  <c r="F988" i="2"/>
  <c r="G988" i="2"/>
  <c r="H988" i="2"/>
  <c r="I988" i="2"/>
  <c r="J988" i="2"/>
  <c r="A989" i="2"/>
  <c r="B989" i="2"/>
  <c r="C989" i="2"/>
  <c r="D989" i="2"/>
  <c r="E989" i="2"/>
  <c r="F989" i="2"/>
  <c r="G989" i="2"/>
  <c r="H989" i="2"/>
  <c r="I989" i="2"/>
  <c r="J989" i="2"/>
  <c r="A990" i="2"/>
  <c r="B990" i="2"/>
  <c r="C990" i="2"/>
  <c r="D990" i="2"/>
  <c r="E990" i="2"/>
  <c r="F990" i="2"/>
  <c r="G990" i="2"/>
  <c r="H990" i="2"/>
  <c r="I990" i="2"/>
  <c r="J990" i="2"/>
  <c r="A991" i="2"/>
  <c r="B991" i="2"/>
  <c r="C991" i="2"/>
  <c r="D991" i="2"/>
  <c r="E991" i="2"/>
  <c r="F991" i="2"/>
  <c r="G991" i="2"/>
  <c r="H991" i="2"/>
  <c r="I991" i="2"/>
  <c r="J991" i="2"/>
  <c r="A992" i="2"/>
  <c r="B992" i="2"/>
  <c r="C992" i="2"/>
  <c r="D992" i="2"/>
  <c r="E992" i="2"/>
  <c r="F992" i="2"/>
  <c r="G992" i="2"/>
  <c r="H992" i="2"/>
  <c r="I992" i="2"/>
  <c r="J992" i="2"/>
  <c r="A993" i="2"/>
  <c r="B993" i="2"/>
  <c r="C993" i="2"/>
  <c r="D993" i="2"/>
  <c r="E993" i="2"/>
  <c r="F993" i="2"/>
  <c r="G993" i="2"/>
  <c r="H993" i="2"/>
  <c r="I993" i="2"/>
  <c r="J993" i="2"/>
  <c r="A994" i="2"/>
  <c r="B994" i="2"/>
  <c r="C994" i="2"/>
  <c r="D994" i="2"/>
  <c r="E994" i="2"/>
  <c r="F994" i="2"/>
  <c r="G994" i="2"/>
  <c r="H994" i="2"/>
  <c r="I994" i="2"/>
  <c r="J994" i="2"/>
  <c r="A995" i="2"/>
  <c r="B995" i="2"/>
  <c r="C995" i="2"/>
  <c r="D995" i="2"/>
  <c r="E995" i="2"/>
  <c r="F995" i="2"/>
  <c r="G995" i="2"/>
  <c r="H995" i="2"/>
  <c r="I995" i="2"/>
  <c r="J995" i="2"/>
  <c r="A996" i="2"/>
  <c r="B996" i="2"/>
  <c r="C996" i="2"/>
  <c r="D996" i="2"/>
  <c r="E996" i="2"/>
  <c r="F996" i="2"/>
  <c r="G996" i="2"/>
  <c r="H996" i="2"/>
  <c r="I996" i="2"/>
  <c r="J996" i="2"/>
  <c r="A997" i="2"/>
  <c r="B997" i="2"/>
  <c r="C997" i="2"/>
  <c r="D997" i="2"/>
  <c r="E997" i="2"/>
  <c r="F997" i="2"/>
  <c r="G997" i="2"/>
  <c r="H997" i="2"/>
  <c r="I997" i="2"/>
  <c r="J997" i="2"/>
  <c r="A998" i="2"/>
  <c r="B998" i="2"/>
  <c r="C998" i="2"/>
  <c r="D998" i="2"/>
  <c r="E998" i="2"/>
  <c r="F998" i="2"/>
  <c r="G998" i="2"/>
  <c r="H998" i="2"/>
  <c r="I998" i="2"/>
  <c r="J998" i="2"/>
  <c r="A999" i="2"/>
  <c r="B999" i="2"/>
  <c r="C999" i="2"/>
  <c r="D999" i="2"/>
  <c r="E999" i="2"/>
  <c r="F999" i="2"/>
  <c r="G999" i="2"/>
  <c r="H999" i="2"/>
  <c r="I999" i="2"/>
  <c r="J999" i="2"/>
  <c r="A1000" i="2"/>
  <c r="B1000" i="2"/>
  <c r="C1000" i="2"/>
  <c r="D1000" i="2"/>
  <c r="E1000" i="2"/>
  <c r="F1000" i="2"/>
  <c r="G1000" i="2"/>
  <c r="H1000" i="2"/>
  <c r="I1000" i="2"/>
  <c r="J1000" i="2"/>
  <c r="A1001" i="2"/>
  <c r="B1001" i="2"/>
  <c r="C1001" i="2"/>
  <c r="D1001" i="2"/>
  <c r="E1001" i="2"/>
  <c r="F1001" i="2"/>
  <c r="G1001" i="2"/>
  <c r="H1001" i="2"/>
  <c r="I1001" i="2"/>
  <c r="J1001" i="2"/>
  <c r="A1002" i="2"/>
  <c r="B1002" i="2"/>
  <c r="C1002" i="2"/>
  <c r="D1002" i="2"/>
  <c r="E1002" i="2"/>
  <c r="F1002" i="2"/>
  <c r="G1002" i="2"/>
  <c r="H1002" i="2"/>
  <c r="I1002" i="2"/>
  <c r="J1002" i="2"/>
  <c r="A1003" i="2"/>
  <c r="B1003" i="2"/>
  <c r="C1003" i="2"/>
  <c r="D1003" i="2"/>
  <c r="E1003" i="2"/>
  <c r="F1003" i="2"/>
  <c r="G1003" i="2"/>
  <c r="H1003" i="2"/>
  <c r="I1003" i="2"/>
  <c r="J1003" i="2"/>
  <c r="A1004" i="2"/>
  <c r="B1004" i="2"/>
  <c r="C1004" i="2"/>
  <c r="D1004" i="2"/>
  <c r="E1004" i="2"/>
  <c r="F1004" i="2"/>
  <c r="G1004" i="2"/>
  <c r="H1004" i="2"/>
  <c r="I1004" i="2"/>
  <c r="J1004" i="2"/>
  <c r="A1005" i="2"/>
  <c r="B1005" i="2"/>
  <c r="C1005" i="2"/>
  <c r="D1005" i="2"/>
  <c r="E1005" i="2"/>
  <c r="F1005" i="2"/>
  <c r="G1005" i="2"/>
  <c r="H1005" i="2"/>
  <c r="I1005" i="2"/>
  <c r="J1005" i="2"/>
  <c r="A1006" i="2"/>
  <c r="B1006" i="2"/>
  <c r="C1006" i="2"/>
  <c r="D1006" i="2"/>
  <c r="E1006" i="2"/>
  <c r="F1006" i="2"/>
  <c r="G1006" i="2"/>
  <c r="H1006" i="2"/>
  <c r="I1006" i="2"/>
  <c r="J1006" i="2"/>
  <c r="A1007" i="2"/>
  <c r="B1007" i="2"/>
  <c r="C1007" i="2"/>
  <c r="D1007" i="2"/>
  <c r="E1007" i="2"/>
  <c r="F1007" i="2"/>
  <c r="G1007" i="2"/>
  <c r="H1007" i="2"/>
  <c r="I1007" i="2"/>
  <c r="J1007" i="2"/>
  <c r="A1008" i="2"/>
  <c r="B1008" i="2"/>
  <c r="C1008" i="2"/>
  <c r="D1008" i="2"/>
  <c r="E1008" i="2"/>
  <c r="F1008" i="2"/>
  <c r="G1008" i="2"/>
  <c r="H1008" i="2"/>
  <c r="I1008" i="2"/>
  <c r="J1008" i="2"/>
  <c r="A1009" i="2"/>
  <c r="B1009" i="2"/>
  <c r="C1009" i="2"/>
  <c r="D1009" i="2"/>
  <c r="E1009" i="2"/>
  <c r="F1009" i="2"/>
  <c r="G1009" i="2"/>
  <c r="H1009" i="2"/>
  <c r="I1009" i="2"/>
  <c r="J1009" i="2"/>
  <c r="A1010" i="2"/>
  <c r="B1010" i="2"/>
  <c r="C1010" i="2"/>
  <c r="D1010" i="2"/>
  <c r="E1010" i="2"/>
  <c r="F1010" i="2"/>
  <c r="G1010" i="2"/>
  <c r="H1010" i="2"/>
  <c r="I1010" i="2"/>
  <c r="J1010" i="2"/>
  <c r="A1011" i="2"/>
  <c r="B1011" i="2"/>
  <c r="C1011" i="2"/>
  <c r="D1011" i="2"/>
  <c r="E1011" i="2"/>
  <c r="F1011" i="2"/>
  <c r="G1011" i="2"/>
  <c r="H1011" i="2"/>
  <c r="I1011" i="2"/>
  <c r="J1011" i="2"/>
  <c r="A1012" i="2"/>
  <c r="B1012" i="2"/>
  <c r="C1012" i="2"/>
  <c r="D1012" i="2"/>
  <c r="E1012" i="2"/>
  <c r="F1012" i="2"/>
  <c r="G1012" i="2"/>
  <c r="H1012" i="2"/>
  <c r="I1012" i="2"/>
  <c r="J1012" i="2"/>
  <c r="A1013" i="2"/>
  <c r="B1013" i="2"/>
  <c r="C1013" i="2"/>
  <c r="D1013" i="2"/>
  <c r="E1013" i="2"/>
  <c r="F1013" i="2"/>
  <c r="G1013" i="2"/>
  <c r="H1013" i="2"/>
  <c r="I1013" i="2"/>
  <c r="J1013" i="2"/>
  <c r="A1014" i="2"/>
  <c r="B1014" i="2"/>
  <c r="C1014" i="2"/>
  <c r="D1014" i="2"/>
  <c r="E1014" i="2"/>
  <c r="F1014" i="2"/>
  <c r="G1014" i="2"/>
  <c r="H1014" i="2"/>
  <c r="I1014" i="2"/>
  <c r="J1014" i="2"/>
  <c r="A1015" i="2"/>
  <c r="B1015" i="2"/>
  <c r="C1015" i="2"/>
  <c r="D1015" i="2"/>
  <c r="E1015" i="2"/>
  <c r="F1015" i="2"/>
  <c r="G1015" i="2"/>
  <c r="H1015" i="2"/>
  <c r="I1015" i="2"/>
  <c r="J1015" i="2"/>
  <c r="A1016" i="2"/>
  <c r="B1016" i="2"/>
  <c r="C1016" i="2"/>
  <c r="D1016" i="2"/>
  <c r="E1016" i="2"/>
  <c r="F1016" i="2"/>
  <c r="G1016" i="2"/>
  <c r="H1016" i="2"/>
  <c r="I1016" i="2"/>
  <c r="J1016" i="2"/>
  <c r="A1017" i="2"/>
  <c r="B1017" i="2"/>
  <c r="C1017" i="2"/>
  <c r="D1017" i="2"/>
  <c r="E1017" i="2"/>
  <c r="F1017" i="2"/>
  <c r="G1017" i="2"/>
  <c r="H1017" i="2"/>
  <c r="I1017" i="2"/>
  <c r="J1017" i="2"/>
  <c r="A1018" i="2"/>
  <c r="B1018" i="2"/>
  <c r="C1018" i="2"/>
  <c r="D1018" i="2"/>
  <c r="E1018" i="2"/>
  <c r="F1018" i="2"/>
  <c r="G1018" i="2"/>
  <c r="H1018" i="2"/>
  <c r="I1018" i="2"/>
  <c r="J1018" i="2"/>
  <c r="A1019" i="2"/>
  <c r="B1019" i="2"/>
  <c r="C1019" i="2"/>
  <c r="D1019" i="2"/>
  <c r="E1019" i="2"/>
  <c r="F1019" i="2"/>
  <c r="G1019" i="2"/>
  <c r="H1019" i="2"/>
  <c r="I1019" i="2"/>
  <c r="J1019" i="2"/>
  <c r="A1020" i="2"/>
  <c r="B1020" i="2"/>
  <c r="C1020" i="2"/>
  <c r="D1020" i="2"/>
  <c r="E1020" i="2"/>
  <c r="F1020" i="2"/>
  <c r="G1020" i="2"/>
  <c r="H1020" i="2"/>
  <c r="I1020" i="2"/>
  <c r="J1020" i="2"/>
  <c r="A1021" i="2"/>
  <c r="B1021" i="2"/>
  <c r="C1021" i="2"/>
  <c r="D1021" i="2"/>
  <c r="E1021" i="2"/>
  <c r="F1021" i="2"/>
  <c r="G1021" i="2"/>
  <c r="H1021" i="2"/>
  <c r="I1021" i="2"/>
  <c r="J1021" i="2"/>
  <c r="A1022" i="2"/>
  <c r="B1022" i="2"/>
  <c r="C1022" i="2"/>
  <c r="D1022" i="2"/>
  <c r="E1022" i="2"/>
  <c r="F1022" i="2"/>
  <c r="G1022" i="2"/>
  <c r="H1022" i="2"/>
  <c r="I1022" i="2"/>
  <c r="J1022" i="2"/>
  <c r="A1023" i="2"/>
  <c r="B1023" i="2"/>
  <c r="C1023" i="2"/>
  <c r="D1023" i="2"/>
  <c r="E1023" i="2"/>
  <c r="F1023" i="2"/>
  <c r="G1023" i="2"/>
  <c r="H1023" i="2"/>
  <c r="I1023" i="2"/>
  <c r="J1023" i="2"/>
  <c r="A1024" i="2"/>
  <c r="B1024" i="2"/>
  <c r="C1024" i="2"/>
  <c r="D1024" i="2"/>
  <c r="E1024" i="2"/>
  <c r="F1024" i="2"/>
  <c r="G1024" i="2"/>
  <c r="H1024" i="2"/>
  <c r="I1024" i="2"/>
  <c r="J1024" i="2"/>
  <c r="A1025" i="2"/>
  <c r="B1025" i="2"/>
  <c r="C1025" i="2"/>
  <c r="D1025" i="2"/>
  <c r="E1025" i="2"/>
  <c r="F1025" i="2"/>
  <c r="G1025" i="2"/>
  <c r="H1025" i="2"/>
  <c r="I1025" i="2"/>
  <c r="J1025" i="2"/>
  <c r="A1026" i="2"/>
  <c r="B1026" i="2"/>
  <c r="C1026" i="2"/>
  <c r="D1026" i="2"/>
  <c r="E1026" i="2"/>
  <c r="F1026" i="2"/>
  <c r="G1026" i="2"/>
  <c r="H1026" i="2"/>
  <c r="I1026" i="2"/>
  <c r="J1026" i="2"/>
  <c r="A1027" i="2"/>
  <c r="B1027" i="2"/>
  <c r="C1027" i="2"/>
  <c r="D1027" i="2"/>
  <c r="E1027" i="2"/>
  <c r="F1027" i="2"/>
  <c r="G1027" i="2"/>
  <c r="H1027" i="2"/>
  <c r="I1027" i="2"/>
  <c r="J1027" i="2"/>
  <c r="A1028" i="2"/>
  <c r="B1028" i="2"/>
  <c r="C1028" i="2"/>
  <c r="D1028" i="2"/>
  <c r="E1028" i="2"/>
  <c r="F1028" i="2"/>
  <c r="G1028" i="2"/>
  <c r="H1028" i="2"/>
  <c r="I1028" i="2"/>
  <c r="J1028" i="2"/>
  <c r="A1029" i="2"/>
  <c r="B1029" i="2"/>
  <c r="C1029" i="2"/>
  <c r="D1029" i="2"/>
  <c r="E1029" i="2"/>
  <c r="F1029" i="2"/>
  <c r="G1029" i="2"/>
  <c r="H1029" i="2"/>
  <c r="I1029" i="2"/>
  <c r="J1029" i="2"/>
  <c r="A1030" i="2"/>
  <c r="B1030" i="2"/>
  <c r="C1030" i="2"/>
  <c r="D1030" i="2"/>
  <c r="E1030" i="2"/>
  <c r="F1030" i="2"/>
  <c r="G1030" i="2"/>
  <c r="H1030" i="2"/>
  <c r="I1030" i="2"/>
  <c r="J1030" i="2"/>
  <c r="A1031" i="2"/>
  <c r="B1031" i="2"/>
  <c r="C1031" i="2"/>
  <c r="D1031" i="2"/>
  <c r="E1031" i="2"/>
  <c r="F1031" i="2"/>
  <c r="G1031" i="2"/>
  <c r="H1031" i="2"/>
  <c r="I1031" i="2"/>
  <c r="J1031" i="2"/>
  <c r="A1032" i="2"/>
  <c r="B1032" i="2"/>
  <c r="C1032" i="2"/>
  <c r="D1032" i="2"/>
  <c r="E1032" i="2"/>
  <c r="F1032" i="2"/>
  <c r="G1032" i="2"/>
  <c r="H1032" i="2"/>
  <c r="I1032" i="2"/>
  <c r="J1032" i="2"/>
  <c r="A1033" i="2"/>
  <c r="B1033" i="2"/>
  <c r="C1033" i="2"/>
  <c r="D1033" i="2"/>
  <c r="E1033" i="2"/>
  <c r="F1033" i="2"/>
  <c r="G1033" i="2"/>
  <c r="H1033" i="2"/>
  <c r="I1033" i="2"/>
  <c r="J1033" i="2"/>
  <c r="A1034" i="2"/>
  <c r="B1034" i="2"/>
  <c r="C1034" i="2"/>
  <c r="D1034" i="2"/>
  <c r="E1034" i="2"/>
  <c r="F1034" i="2"/>
  <c r="G1034" i="2"/>
  <c r="H1034" i="2"/>
  <c r="I1034" i="2"/>
  <c r="J1034" i="2"/>
  <c r="A1035" i="2"/>
  <c r="B1035" i="2"/>
  <c r="C1035" i="2"/>
  <c r="D1035" i="2"/>
  <c r="E1035" i="2"/>
  <c r="F1035" i="2"/>
  <c r="G1035" i="2"/>
  <c r="H1035" i="2"/>
  <c r="I1035" i="2"/>
  <c r="J1035" i="2"/>
  <c r="A1036" i="2"/>
  <c r="B1036" i="2"/>
  <c r="C1036" i="2"/>
  <c r="D1036" i="2"/>
  <c r="E1036" i="2"/>
  <c r="F1036" i="2"/>
  <c r="G1036" i="2"/>
  <c r="H1036" i="2"/>
  <c r="I1036" i="2"/>
  <c r="J1036" i="2"/>
  <c r="A1037" i="2"/>
  <c r="B1037" i="2"/>
  <c r="C1037" i="2"/>
  <c r="D1037" i="2"/>
  <c r="E1037" i="2"/>
  <c r="F1037" i="2"/>
  <c r="G1037" i="2"/>
  <c r="H1037" i="2"/>
  <c r="I1037" i="2"/>
  <c r="J1037" i="2"/>
  <c r="A1038" i="2"/>
  <c r="B1038" i="2"/>
  <c r="C1038" i="2"/>
  <c r="D1038" i="2"/>
  <c r="E1038" i="2"/>
  <c r="F1038" i="2"/>
  <c r="G1038" i="2"/>
  <c r="H1038" i="2"/>
  <c r="I1038" i="2"/>
  <c r="J1038" i="2"/>
  <c r="A1039" i="2"/>
  <c r="B1039" i="2"/>
  <c r="C1039" i="2"/>
  <c r="D1039" i="2"/>
  <c r="E1039" i="2"/>
  <c r="F1039" i="2"/>
  <c r="G1039" i="2"/>
  <c r="H1039" i="2"/>
  <c r="I1039" i="2"/>
  <c r="J1039" i="2"/>
  <c r="A1040" i="2"/>
  <c r="B1040" i="2"/>
  <c r="C1040" i="2"/>
  <c r="D1040" i="2"/>
  <c r="E1040" i="2"/>
  <c r="F1040" i="2"/>
  <c r="G1040" i="2"/>
  <c r="H1040" i="2"/>
  <c r="I1040" i="2"/>
  <c r="J1040" i="2"/>
  <c r="A1041" i="2"/>
  <c r="B1041" i="2"/>
  <c r="C1041" i="2"/>
  <c r="D1041" i="2"/>
  <c r="E1041" i="2"/>
  <c r="F1041" i="2"/>
  <c r="G1041" i="2"/>
  <c r="H1041" i="2"/>
  <c r="I1041" i="2"/>
  <c r="J1041" i="2"/>
  <c r="A1042" i="2"/>
  <c r="B1042" i="2"/>
  <c r="C1042" i="2"/>
  <c r="D1042" i="2"/>
  <c r="E1042" i="2"/>
  <c r="F1042" i="2"/>
  <c r="G1042" i="2"/>
  <c r="H1042" i="2"/>
  <c r="I1042" i="2"/>
  <c r="J1042" i="2"/>
  <c r="A1043" i="2"/>
  <c r="B1043" i="2"/>
  <c r="C1043" i="2"/>
  <c r="D1043" i="2"/>
  <c r="E1043" i="2"/>
  <c r="F1043" i="2"/>
  <c r="G1043" i="2"/>
  <c r="H1043" i="2"/>
  <c r="I1043" i="2"/>
  <c r="J1043" i="2"/>
  <c r="A1044" i="2"/>
  <c r="B1044" i="2"/>
  <c r="C1044" i="2"/>
  <c r="D1044" i="2"/>
  <c r="E1044" i="2"/>
  <c r="F1044" i="2"/>
  <c r="G1044" i="2"/>
  <c r="H1044" i="2"/>
  <c r="I1044" i="2"/>
  <c r="J1044" i="2"/>
  <c r="A1045" i="2"/>
  <c r="B1045" i="2"/>
  <c r="C1045" i="2"/>
  <c r="D1045" i="2"/>
  <c r="E1045" i="2"/>
  <c r="F1045" i="2"/>
  <c r="G1045" i="2"/>
  <c r="H1045" i="2"/>
  <c r="I1045" i="2"/>
  <c r="J1045" i="2"/>
  <c r="A1046" i="2"/>
  <c r="B1046" i="2"/>
  <c r="C1046" i="2"/>
  <c r="D1046" i="2"/>
  <c r="E1046" i="2"/>
  <c r="F1046" i="2"/>
  <c r="G1046" i="2"/>
  <c r="H1046" i="2"/>
  <c r="I1046" i="2"/>
  <c r="J1046" i="2"/>
  <c r="A1047" i="2"/>
  <c r="B1047" i="2"/>
  <c r="C1047" i="2"/>
  <c r="D1047" i="2"/>
  <c r="E1047" i="2"/>
  <c r="F1047" i="2"/>
  <c r="G1047" i="2"/>
  <c r="H1047" i="2"/>
  <c r="I1047" i="2"/>
  <c r="J1047" i="2"/>
  <c r="A1048" i="2"/>
  <c r="B1048" i="2"/>
  <c r="C1048" i="2"/>
  <c r="D1048" i="2"/>
  <c r="E1048" i="2"/>
  <c r="F1048" i="2"/>
  <c r="G1048" i="2"/>
  <c r="H1048" i="2"/>
  <c r="I1048" i="2"/>
  <c r="J1048" i="2"/>
  <c r="A1049" i="2"/>
  <c r="B1049" i="2"/>
  <c r="C1049" i="2"/>
  <c r="D1049" i="2"/>
  <c r="E1049" i="2"/>
  <c r="F1049" i="2"/>
  <c r="G1049" i="2"/>
  <c r="H1049" i="2"/>
  <c r="I1049" i="2"/>
  <c r="J1049" i="2"/>
  <c r="A1050" i="2"/>
  <c r="B1050" i="2"/>
  <c r="C1050" i="2"/>
  <c r="D1050" i="2"/>
  <c r="E1050" i="2"/>
  <c r="F1050" i="2"/>
  <c r="G1050" i="2"/>
  <c r="H1050" i="2"/>
  <c r="I1050" i="2"/>
  <c r="J1050" i="2"/>
  <c r="A1051" i="2"/>
  <c r="B1051" i="2"/>
  <c r="C1051" i="2"/>
  <c r="D1051" i="2"/>
  <c r="E1051" i="2"/>
  <c r="F1051" i="2"/>
  <c r="G1051" i="2"/>
  <c r="H1051" i="2"/>
  <c r="I1051" i="2"/>
  <c r="J1051" i="2"/>
  <c r="A1052" i="2"/>
  <c r="B1052" i="2"/>
  <c r="C1052" i="2"/>
  <c r="D1052" i="2"/>
  <c r="E1052" i="2"/>
  <c r="F1052" i="2"/>
  <c r="G1052" i="2"/>
  <c r="H1052" i="2"/>
  <c r="I1052" i="2"/>
  <c r="J1052" i="2"/>
  <c r="A1053" i="2"/>
  <c r="B1053" i="2"/>
  <c r="C1053" i="2"/>
  <c r="D1053" i="2"/>
  <c r="E1053" i="2"/>
  <c r="F1053" i="2"/>
  <c r="G1053" i="2"/>
  <c r="H1053" i="2"/>
  <c r="I1053" i="2"/>
  <c r="J1053" i="2"/>
  <c r="A1054" i="2"/>
  <c r="B1054" i="2"/>
  <c r="C1054" i="2"/>
  <c r="D1054" i="2"/>
  <c r="E1054" i="2"/>
  <c r="F1054" i="2"/>
  <c r="G1054" i="2"/>
  <c r="H1054" i="2"/>
  <c r="I1054" i="2"/>
  <c r="J1054" i="2"/>
  <c r="A1055" i="2"/>
  <c r="B1055" i="2"/>
  <c r="C1055" i="2"/>
  <c r="D1055" i="2"/>
  <c r="E1055" i="2"/>
  <c r="F1055" i="2"/>
  <c r="G1055" i="2"/>
  <c r="H1055" i="2"/>
  <c r="I1055" i="2"/>
  <c r="J1055" i="2"/>
  <c r="A1056" i="2"/>
  <c r="B1056" i="2"/>
  <c r="C1056" i="2"/>
  <c r="D1056" i="2"/>
  <c r="E1056" i="2"/>
  <c r="F1056" i="2"/>
  <c r="G1056" i="2"/>
  <c r="H1056" i="2"/>
  <c r="I1056" i="2"/>
  <c r="J1056" i="2"/>
  <c r="A1057" i="2"/>
  <c r="B1057" i="2"/>
  <c r="C1057" i="2"/>
  <c r="D1057" i="2"/>
  <c r="E1057" i="2"/>
  <c r="F1057" i="2"/>
  <c r="G1057" i="2"/>
  <c r="H1057" i="2"/>
  <c r="I1057" i="2"/>
  <c r="J1057" i="2"/>
  <c r="A1058" i="2"/>
  <c r="B1058" i="2"/>
  <c r="C1058" i="2"/>
  <c r="D1058" i="2"/>
  <c r="E1058" i="2"/>
  <c r="F1058" i="2"/>
  <c r="G1058" i="2"/>
  <c r="H1058" i="2"/>
  <c r="I1058" i="2"/>
  <c r="J1058" i="2"/>
  <c r="A1059" i="2"/>
  <c r="B1059" i="2"/>
  <c r="C1059" i="2"/>
  <c r="D1059" i="2"/>
  <c r="E1059" i="2"/>
  <c r="F1059" i="2"/>
  <c r="G1059" i="2"/>
  <c r="H1059" i="2"/>
  <c r="I1059" i="2"/>
  <c r="J1059" i="2"/>
  <c r="A1060" i="2"/>
  <c r="B1060" i="2"/>
  <c r="C1060" i="2"/>
  <c r="D1060" i="2"/>
  <c r="E1060" i="2"/>
  <c r="F1060" i="2"/>
  <c r="G1060" i="2"/>
  <c r="H1060" i="2"/>
  <c r="I1060" i="2"/>
  <c r="J1060" i="2"/>
  <c r="A1061" i="2"/>
  <c r="B1061" i="2"/>
  <c r="C1061" i="2"/>
  <c r="D1061" i="2"/>
  <c r="E1061" i="2"/>
  <c r="F1061" i="2"/>
  <c r="G1061" i="2"/>
  <c r="H1061" i="2"/>
  <c r="I1061" i="2"/>
  <c r="J1061" i="2"/>
  <c r="A1062" i="2"/>
  <c r="B1062" i="2"/>
  <c r="C1062" i="2"/>
  <c r="D1062" i="2"/>
  <c r="E1062" i="2"/>
  <c r="F1062" i="2"/>
  <c r="G1062" i="2"/>
  <c r="H1062" i="2"/>
  <c r="I1062" i="2"/>
  <c r="J1062" i="2"/>
  <c r="A1063" i="2"/>
  <c r="B1063" i="2"/>
  <c r="C1063" i="2"/>
  <c r="D1063" i="2"/>
  <c r="E1063" i="2"/>
  <c r="F1063" i="2"/>
  <c r="G1063" i="2"/>
  <c r="H1063" i="2"/>
  <c r="I1063" i="2"/>
  <c r="J1063" i="2"/>
  <c r="A1064" i="2"/>
  <c r="B1064" i="2"/>
  <c r="C1064" i="2"/>
  <c r="D1064" i="2"/>
  <c r="E1064" i="2"/>
  <c r="F1064" i="2"/>
  <c r="G1064" i="2"/>
  <c r="H1064" i="2"/>
  <c r="I1064" i="2"/>
  <c r="J1064" i="2"/>
  <c r="A1065" i="2"/>
  <c r="B1065" i="2"/>
  <c r="C1065" i="2"/>
  <c r="D1065" i="2"/>
  <c r="E1065" i="2"/>
  <c r="F1065" i="2"/>
  <c r="G1065" i="2"/>
  <c r="H1065" i="2"/>
  <c r="I1065" i="2"/>
  <c r="J1065" i="2"/>
  <c r="A1066" i="2"/>
  <c r="B1066" i="2"/>
  <c r="C1066" i="2"/>
  <c r="D1066" i="2"/>
  <c r="E1066" i="2"/>
  <c r="F1066" i="2"/>
  <c r="G1066" i="2"/>
  <c r="H1066" i="2"/>
  <c r="I1066" i="2"/>
  <c r="J1066" i="2"/>
  <c r="A1067" i="2"/>
  <c r="B1067" i="2"/>
  <c r="C1067" i="2"/>
  <c r="D1067" i="2"/>
  <c r="E1067" i="2"/>
  <c r="F1067" i="2"/>
  <c r="G1067" i="2"/>
  <c r="H1067" i="2"/>
  <c r="I1067" i="2"/>
  <c r="J1067" i="2"/>
  <c r="A1068" i="2"/>
  <c r="B1068" i="2"/>
  <c r="C1068" i="2"/>
  <c r="D1068" i="2"/>
  <c r="E1068" i="2"/>
  <c r="F1068" i="2"/>
  <c r="G1068" i="2"/>
  <c r="H1068" i="2"/>
  <c r="I1068" i="2"/>
  <c r="J1068" i="2"/>
  <c r="A1069" i="2"/>
  <c r="B1069" i="2"/>
  <c r="C1069" i="2"/>
  <c r="D1069" i="2"/>
  <c r="E1069" i="2"/>
  <c r="F1069" i="2"/>
  <c r="G1069" i="2"/>
  <c r="H1069" i="2"/>
  <c r="I1069" i="2"/>
  <c r="J1069" i="2"/>
  <c r="A1070" i="2"/>
  <c r="B1070" i="2"/>
  <c r="C1070" i="2"/>
  <c r="D1070" i="2"/>
  <c r="E1070" i="2"/>
  <c r="F1070" i="2"/>
  <c r="G1070" i="2"/>
  <c r="H1070" i="2"/>
  <c r="I1070" i="2"/>
  <c r="J1070" i="2"/>
  <c r="A1071" i="2"/>
  <c r="B1071" i="2"/>
  <c r="C1071" i="2"/>
  <c r="D1071" i="2"/>
  <c r="E1071" i="2"/>
  <c r="F1071" i="2"/>
  <c r="G1071" i="2"/>
  <c r="H1071" i="2"/>
  <c r="I1071" i="2"/>
  <c r="J1071" i="2"/>
  <c r="A1072" i="2"/>
  <c r="B1072" i="2"/>
  <c r="C1072" i="2"/>
  <c r="D1072" i="2"/>
  <c r="E1072" i="2"/>
  <c r="F1072" i="2"/>
  <c r="G1072" i="2"/>
  <c r="H1072" i="2"/>
  <c r="I1072" i="2"/>
  <c r="J1072" i="2"/>
  <c r="A1073" i="2"/>
  <c r="B1073" i="2"/>
  <c r="C1073" i="2"/>
  <c r="D1073" i="2"/>
  <c r="E1073" i="2"/>
  <c r="F1073" i="2"/>
  <c r="G1073" i="2"/>
  <c r="H1073" i="2"/>
  <c r="I1073" i="2"/>
  <c r="J1073" i="2"/>
  <c r="A1074" i="2"/>
  <c r="B1074" i="2"/>
  <c r="C1074" i="2"/>
  <c r="D1074" i="2"/>
  <c r="E1074" i="2"/>
  <c r="F1074" i="2"/>
  <c r="G1074" i="2"/>
  <c r="H1074" i="2"/>
  <c r="I1074" i="2"/>
  <c r="J1074" i="2"/>
  <c r="A1075" i="2"/>
  <c r="B1075" i="2"/>
  <c r="C1075" i="2"/>
  <c r="D1075" i="2"/>
  <c r="E1075" i="2"/>
  <c r="F1075" i="2"/>
  <c r="G1075" i="2"/>
  <c r="H1075" i="2"/>
  <c r="I1075" i="2"/>
  <c r="J1075" i="2"/>
  <c r="A1076" i="2"/>
  <c r="B1076" i="2"/>
  <c r="C1076" i="2"/>
  <c r="D1076" i="2"/>
  <c r="E1076" i="2"/>
  <c r="F1076" i="2"/>
  <c r="G1076" i="2"/>
  <c r="H1076" i="2"/>
  <c r="I1076" i="2"/>
  <c r="J1076" i="2"/>
  <c r="A1077" i="2"/>
  <c r="B1077" i="2"/>
  <c r="C1077" i="2"/>
  <c r="D1077" i="2"/>
  <c r="E1077" i="2"/>
  <c r="F1077" i="2"/>
  <c r="G1077" i="2"/>
  <c r="H1077" i="2"/>
  <c r="I1077" i="2"/>
  <c r="J1077" i="2"/>
  <c r="A1078" i="2"/>
  <c r="B1078" i="2"/>
  <c r="C1078" i="2"/>
  <c r="D1078" i="2"/>
  <c r="E1078" i="2"/>
  <c r="F1078" i="2"/>
  <c r="G1078" i="2"/>
  <c r="H1078" i="2"/>
  <c r="I1078" i="2"/>
  <c r="J1078" i="2"/>
  <c r="A1079" i="2"/>
  <c r="B1079" i="2"/>
  <c r="C1079" i="2"/>
  <c r="D1079" i="2"/>
  <c r="E1079" i="2"/>
  <c r="F1079" i="2"/>
  <c r="G1079" i="2"/>
  <c r="H1079" i="2"/>
  <c r="I1079" i="2"/>
  <c r="J1079" i="2"/>
  <c r="A1080" i="2"/>
  <c r="B1080" i="2"/>
  <c r="C1080" i="2"/>
  <c r="D1080" i="2"/>
  <c r="E1080" i="2"/>
  <c r="F1080" i="2"/>
  <c r="G1080" i="2"/>
  <c r="H1080" i="2"/>
  <c r="I1080" i="2"/>
  <c r="J1080" i="2"/>
  <c r="A1081" i="2"/>
  <c r="B1081" i="2"/>
  <c r="C1081" i="2"/>
  <c r="D1081" i="2"/>
  <c r="E1081" i="2"/>
  <c r="F1081" i="2"/>
  <c r="G1081" i="2"/>
  <c r="H1081" i="2"/>
  <c r="I1081" i="2"/>
  <c r="J1081" i="2"/>
  <c r="A1082" i="2"/>
  <c r="B1082" i="2"/>
  <c r="C1082" i="2"/>
  <c r="D1082" i="2"/>
  <c r="E1082" i="2"/>
  <c r="F1082" i="2"/>
  <c r="G1082" i="2"/>
  <c r="H1082" i="2"/>
  <c r="I1082" i="2"/>
  <c r="J1082" i="2"/>
  <c r="A1083" i="2"/>
  <c r="B1083" i="2"/>
  <c r="C1083" i="2"/>
  <c r="D1083" i="2"/>
  <c r="E1083" i="2"/>
  <c r="F1083" i="2"/>
  <c r="G1083" i="2"/>
  <c r="H1083" i="2"/>
  <c r="I1083" i="2"/>
  <c r="J1083" i="2"/>
  <c r="A1084" i="2"/>
  <c r="B1084" i="2"/>
  <c r="C1084" i="2"/>
  <c r="D1084" i="2"/>
  <c r="E1084" i="2"/>
  <c r="F1084" i="2"/>
  <c r="G1084" i="2"/>
  <c r="H1084" i="2"/>
  <c r="I1084" i="2"/>
  <c r="J1084" i="2"/>
  <c r="A1085" i="2"/>
  <c r="B1085" i="2"/>
  <c r="C1085" i="2"/>
  <c r="D1085" i="2"/>
  <c r="E1085" i="2"/>
  <c r="F1085" i="2"/>
  <c r="G1085" i="2"/>
  <c r="H1085" i="2"/>
  <c r="I1085" i="2"/>
  <c r="J1085" i="2"/>
  <c r="A1086" i="2"/>
  <c r="B1086" i="2"/>
  <c r="C1086" i="2"/>
  <c r="D1086" i="2"/>
  <c r="E1086" i="2"/>
  <c r="F1086" i="2"/>
  <c r="G1086" i="2"/>
  <c r="H1086" i="2"/>
  <c r="I1086" i="2"/>
  <c r="J1086" i="2"/>
  <c r="A1087" i="2"/>
  <c r="B1087" i="2"/>
  <c r="C1087" i="2"/>
  <c r="D1087" i="2"/>
  <c r="E1087" i="2"/>
  <c r="F1087" i="2"/>
  <c r="G1087" i="2"/>
  <c r="H1087" i="2"/>
  <c r="I1087" i="2"/>
  <c r="J1087" i="2"/>
  <c r="A1088" i="2"/>
  <c r="B1088" i="2"/>
  <c r="C1088" i="2"/>
  <c r="D1088" i="2"/>
  <c r="E1088" i="2"/>
  <c r="F1088" i="2"/>
  <c r="G1088" i="2"/>
  <c r="H1088" i="2"/>
  <c r="I1088" i="2"/>
  <c r="J1088" i="2"/>
  <c r="A1089" i="2"/>
  <c r="B1089" i="2"/>
  <c r="C1089" i="2"/>
  <c r="D1089" i="2"/>
  <c r="E1089" i="2"/>
  <c r="F1089" i="2"/>
  <c r="G1089" i="2"/>
  <c r="H1089" i="2"/>
  <c r="I1089" i="2"/>
  <c r="J1089" i="2"/>
  <c r="A1090" i="2"/>
  <c r="B1090" i="2"/>
  <c r="C1090" i="2"/>
  <c r="D1090" i="2"/>
  <c r="E1090" i="2"/>
  <c r="F1090" i="2"/>
  <c r="G1090" i="2"/>
  <c r="H1090" i="2"/>
  <c r="I1090" i="2"/>
  <c r="J1090" i="2"/>
  <c r="A1091" i="2"/>
  <c r="B1091" i="2"/>
  <c r="C1091" i="2"/>
  <c r="D1091" i="2"/>
  <c r="E1091" i="2"/>
  <c r="F1091" i="2"/>
  <c r="G1091" i="2"/>
  <c r="H1091" i="2"/>
  <c r="I1091" i="2"/>
  <c r="J1091" i="2"/>
  <c r="A1092" i="2"/>
  <c r="B1092" i="2"/>
  <c r="C1092" i="2"/>
  <c r="D1092" i="2"/>
  <c r="E1092" i="2"/>
  <c r="F1092" i="2"/>
  <c r="G1092" i="2"/>
  <c r="H1092" i="2"/>
  <c r="I1092" i="2"/>
  <c r="J1092" i="2"/>
  <c r="A1093" i="2"/>
  <c r="B1093" i="2"/>
  <c r="C1093" i="2"/>
  <c r="D1093" i="2"/>
  <c r="E1093" i="2"/>
  <c r="F1093" i="2"/>
  <c r="G1093" i="2"/>
  <c r="H1093" i="2"/>
  <c r="I1093" i="2"/>
  <c r="J1093" i="2"/>
  <c r="A1094" i="2"/>
  <c r="B1094" i="2"/>
  <c r="C1094" i="2"/>
  <c r="D1094" i="2"/>
  <c r="E1094" i="2"/>
  <c r="F1094" i="2"/>
  <c r="G1094" i="2"/>
  <c r="H1094" i="2"/>
  <c r="I1094" i="2"/>
  <c r="J1094" i="2"/>
  <c r="A1095" i="2"/>
  <c r="B1095" i="2"/>
  <c r="C1095" i="2"/>
  <c r="D1095" i="2"/>
  <c r="E1095" i="2"/>
  <c r="F1095" i="2"/>
  <c r="G1095" i="2"/>
  <c r="H1095" i="2"/>
  <c r="I1095" i="2"/>
  <c r="J1095" i="2"/>
  <c r="A1096" i="2"/>
  <c r="B1096" i="2"/>
  <c r="C1096" i="2"/>
  <c r="D1096" i="2"/>
  <c r="E1096" i="2"/>
  <c r="F1096" i="2"/>
  <c r="G1096" i="2"/>
  <c r="H1096" i="2"/>
  <c r="I1096" i="2"/>
  <c r="J1096" i="2"/>
  <c r="A1097" i="2"/>
  <c r="B1097" i="2"/>
  <c r="C1097" i="2"/>
  <c r="D1097" i="2"/>
  <c r="E1097" i="2"/>
  <c r="F1097" i="2"/>
  <c r="G1097" i="2"/>
  <c r="H1097" i="2"/>
  <c r="I1097" i="2"/>
  <c r="J1097" i="2"/>
  <c r="A1098" i="2"/>
  <c r="B1098" i="2"/>
  <c r="C1098" i="2"/>
  <c r="D1098" i="2"/>
  <c r="E1098" i="2"/>
  <c r="F1098" i="2"/>
  <c r="G1098" i="2"/>
  <c r="H1098" i="2"/>
  <c r="I1098" i="2"/>
  <c r="J1098" i="2"/>
  <c r="A1099" i="2"/>
  <c r="B1099" i="2"/>
  <c r="C1099" i="2"/>
  <c r="D1099" i="2"/>
  <c r="E1099" i="2"/>
  <c r="F1099" i="2"/>
  <c r="G1099" i="2"/>
  <c r="H1099" i="2"/>
  <c r="I1099" i="2"/>
  <c r="J1099" i="2"/>
  <c r="A1100" i="2"/>
  <c r="B1100" i="2"/>
  <c r="C1100" i="2"/>
  <c r="D1100" i="2"/>
  <c r="E1100" i="2"/>
  <c r="F1100" i="2"/>
  <c r="G1100" i="2"/>
  <c r="H1100" i="2"/>
  <c r="I1100" i="2"/>
  <c r="J1100" i="2"/>
  <c r="A1101" i="2"/>
  <c r="B1101" i="2"/>
  <c r="C1101" i="2"/>
  <c r="D1101" i="2"/>
  <c r="E1101" i="2"/>
  <c r="F1101" i="2"/>
  <c r="G1101" i="2"/>
  <c r="H1101" i="2"/>
  <c r="I1101" i="2"/>
  <c r="J1101" i="2"/>
  <c r="A1102" i="2"/>
  <c r="B1102" i="2"/>
  <c r="C1102" i="2"/>
  <c r="D1102" i="2"/>
  <c r="E1102" i="2"/>
  <c r="F1102" i="2"/>
  <c r="G1102" i="2"/>
  <c r="H1102" i="2"/>
  <c r="I1102" i="2"/>
  <c r="J1102" i="2"/>
  <c r="A1103" i="2"/>
  <c r="B1103" i="2"/>
  <c r="C1103" i="2"/>
  <c r="D1103" i="2"/>
  <c r="E1103" i="2"/>
  <c r="F1103" i="2"/>
  <c r="G1103" i="2"/>
  <c r="H1103" i="2"/>
  <c r="I1103" i="2"/>
  <c r="J1103" i="2"/>
  <c r="A1104" i="2"/>
  <c r="B1104" i="2"/>
  <c r="C1104" i="2"/>
  <c r="D1104" i="2"/>
  <c r="E1104" i="2"/>
  <c r="F1104" i="2"/>
  <c r="G1104" i="2"/>
  <c r="H1104" i="2"/>
  <c r="I1104" i="2"/>
  <c r="J1104" i="2"/>
  <c r="A1105" i="2"/>
  <c r="B1105" i="2"/>
  <c r="C1105" i="2"/>
  <c r="D1105" i="2"/>
  <c r="E1105" i="2"/>
  <c r="F1105" i="2"/>
  <c r="G1105" i="2"/>
  <c r="H1105" i="2"/>
  <c r="I1105" i="2"/>
  <c r="J1105" i="2"/>
  <c r="A1106" i="2"/>
  <c r="B1106" i="2"/>
  <c r="C1106" i="2"/>
  <c r="D1106" i="2"/>
  <c r="E1106" i="2"/>
  <c r="F1106" i="2"/>
  <c r="G1106" i="2"/>
  <c r="H1106" i="2"/>
  <c r="I1106" i="2"/>
  <c r="J1106" i="2"/>
  <c r="A1107" i="2"/>
  <c r="B1107" i="2"/>
  <c r="C1107" i="2"/>
  <c r="D1107" i="2"/>
  <c r="E1107" i="2"/>
  <c r="F1107" i="2"/>
  <c r="G1107" i="2"/>
  <c r="H1107" i="2"/>
  <c r="I1107" i="2"/>
  <c r="J1107" i="2"/>
  <c r="A1108" i="2"/>
  <c r="B1108" i="2"/>
  <c r="C1108" i="2"/>
  <c r="D1108" i="2"/>
  <c r="E1108" i="2"/>
  <c r="F1108" i="2"/>
  <c r="G1108" i="2"/>
  <c r="H1108" i="2"/>
  <c r="I1108" i="2"/>
  <c r="J1108" i="2"/>
  <c r="A1109" i="2"/>
  <c r="B1109" i="2"/>
  <c r="C1109" i="2"/>
  <c r="D1109" i="2"/>
  <c r="E1109" i="2"/>
  <c r="F1109" i="2"/>
  <c r="G1109" i="2"/>
  <c r="H1109" i="2"/>
  <c r="I1109" i="2"/>
  <c r="J1109" i="2"/>
  <c r="A1110" i="2"/>
  <c r="B1110" i="2"/>
  <c r="C1110" i="2"/>
  <c r="D1110" i="2"/>
  <c r="E1110" i="2"/>
  <c r="F1110" i="2"/>
  <c r="G1110" i="2"/>
  <c r="H1110" i="2"/>
  <c r="I1110" i="2"/>
  <c r="J1110" i="2"/>
  <c r="A1111" i="2"/>
  <c r="B1111" i="2"/>
  <c r="C1111" i="2"/>
  <c r="D1111" i="2"/>
  <c r="E1111" i="2"/>
  <c r="F1111" i="2"/>
  <c r="G1111" i="2"/>
  <c r="H1111" i="2"/>
  <c r="I1111" i="2"/>
  <c r="J1111" i="2"/>
  <c r="A1112" i="2"/>
  <c r="B1112" i="2"/>
  <c r="C1112" i="2"/>
  <c r="D1112" i="2"/>
  <c r="E1112" i="2"/>
  <c r="F1112" i="2"/>
  <c r="G1112" i="2"/>
  <c r="H1112" i="2"/>
  <c r="I1112" i="2"/>
  <c r="J1112" i="2"/>
  <c r="A1113" i="2"/>
  <c r="B1113" i="2"/>
  <c r="C1113" i="2"/>
  <c r="D1113" i="2"/>
  <c r="E1113" i="2"/>
  <c r="F1113" i="2"/>
  <c r="G1113" i="2"/>
  <c r="H1113" i="2"/>
  <c r="I1113" i="2"/>
  <c r="J1113" i="2"/>
  <c r="A1114" i="2"/>
  <c r="B1114" i="2"/>
  <c r="C1114" i="2"/>
  <c r="D1114" i="2"/>
  <c r="E1114" i="2"/>
  <c r="F1114" i="2"/>
  <c r="G1114" i="2"/>
  <c r="H1114" i="2"/>
  <c r="I1114" i="2"/>
  <c r="J1114" i="2"/>
  <c r="A1115" i="2"/>
  <c r="B1115" i="2"/>
  <c r="C1115" i="2"/>
  <c r="D1115" i="2"/>
  <c r="E1115" i="2"/>
  <c r="F1115" i="2"/>
  <c r="G1115" i="2"/>
  <c r="H1115" i="2"/>
  <c r="I1115" i="2"/>
  <c r="J1115" i="2"/>
  <c r="A1116" i="2"/>
  <c r="B1116" i="2"/>
  <c r="C1116" i="2"/>
  <c r="D1116" i="2"/>
  <c r="E1116" i="2"/>
  <c r="F1116" i="2"/>
  <c r="G1116" i="2"/>
  <c r="H1116" i="2"/>
  <c r="I1116" i="2"/>
  <c r="J1116" i="2"/>
  <c r="A1117" i="2"/>
  <c r="B1117" i="2"/>
  <c r="C1117" i="2"/>
  <c r="D1117" i="2"/>
  <c r="E1117" i="2"/>
  <c r="F1117" i="2"/>
  <c r="G1117" i="2"/>
  <c r="H1117" i="2"/>
  <c r="I1117" i="2"/>
  <c r="J1117" i="2"/>
  <c r="A1118" i="2"/>
  <c r="B1118" i="2"/>
  <c r="C1118" i="2"/>
  <c r="D1118" i="2"/>
  <c r="E1118" i="2"/>
  <c r="F1118" i="2"/>
  <c r="G1118" i="2"/>
  <c r="H1118" i="2"/>
  <c r="I1118" i="2"/>
  <c r="J1118" i="2"/>
  <c r="A1119" i="2"/>
  <c r="B1119" i="2"/>
  <c r="C1119" i="2"/>
  <c r="D1119" i="2"/>
  <c r="E1119" i="2"/>
  <c r="F1119" i="2"/>
  <c r="G1119" i="2"/>
  <c r="H1119" i="2"/>
  <c r="I1119" i="2"/>
  <c r="J1119" i="2"/>
  <c r="A1120" i="2"/>
  <c r="B1120" i="2"/>
  <c r="C1120" i="2"/>
  <c r="D1120" i="2"/>
  <c r="E1120" i="2"/>
  <c r="F1120" i="2"/>
  <c r="G1120" i="2"/>
  <c r="H1120" i="2"/>
  <c r="I1120" i="2"/>
  <c r="J1120" i="2"/>
  <c r="A1121" i="2"/>
  <c r="B1121" i="2"/>
  <c r="C1121" i="2"/>
  <c r="D1121" i="2"/>
  <c r="E1121" i="2"/>
  <c r="F1121" i="2"/>
  <c r="G1121" i="2"/>
  <c r="H1121" i="2"/>
  <c r="I1121" i="2"/>
  <c r="J1121" i="2"/>
  <c r="A1122" i="2"/>
  <c r="B1122" i="2"/>
  <c r="C1122" i="2"/>
  <c r="D1122" i="2"/>
  <c r="E1122" i="2"/>
  <c r="F1122" i="2"/>
  <c r="G1122" i="2"/>
  <c r="H1122" i="2"/>
  <c r="I1122" i="2"/>
  <c r="J1122" i="2"/>
  <c r="A1123" i="2"/>
  <c r="B1123" i="2"/>
  <c r="C1123" i="2"/>
  <c r="D1123" i="2"/>
  <c r="E1123" i="2"/>
  <c r="F1123" i="2"/>
  <c r="G1123" i="2"/>
  <c r="H1123" i="2"/>
  <c r="I1123" i="2"/>
  <c r="J1123" i="2"/>
  <c r="A1124" i="2"/>
  <c r="B1124" i="2"/>
  <c r="C1124" i="2"/>
  <c r="D1124" i="2"/>
  <c r="E1124" i="2"/>
  <c r="F1124" i="2"/>
  <c r="G1124" i="2"/>
  <c r="H1124" i="2"/>
  <c r="I1124" i="2"/>
  <c r="J1124" i="2"/>
  <c r="A1125" i="2"/>
  <c r="B1125" i="2"/>
  <c r="C1125" i="2"/>
  <c r="D1125" i="2"/>
  <c r="E1125" i="2"/>
  <c r="F1125" i="2"/>
  <c r="G1125" i="2"/>
  <c r="H1125" i="2"/>
  <c r="I1125" i="2"/>
  <c r="J1125" i="2"/>
  <c r="A1126" i="2"/>
  <c r="B1126" i="2"/>
  <c r="C1126" i="2"/>
  <c r="D1126" i="2"/>
  <c r="E1126" i="2"/>
  <c r="F1126" i="2"/>
  <c r="G1126" i="2"/>
  <c r="H1126" i="2"/>
  <c r="I1126" i="2"/>
  <c r="J1126" i="2"/>
  <c r="A1127" i="2"/>
  <c r="B1127" i="2"/>
  <c r="C1127" i="2"/>
  <c r="D1127" i="2"/>
  <c r="E1127" i="2"/>
  <c r="F1127" i="2"/>
  <c r="G1127" i="2"/>
  <c r="H1127" i="2"/>
  <c r="I1127" i="2"/>
  <c r="J1127" i="2"/>
  <c r="A1128" i="2"/>
  <c r="B1128" i="2"/>
  <c r="C1128" i="2"/>
  <c r="D1128" i="2"/>
  <c r="E1128" i="2"/>
  <c r="F1128" i="2"/>
  <c r="G1128" i="2"/>
  <c r="H1128" i="2"/>
  <c r="I1128" i="2"/>
  <c r="J1128" i="2"/>
  <c r="A1129" i="2"/>
  <c r="B1129" i="2"/>
  <c r="C1129" i="2"/>
  <c r="D1129" i="2"/>
  <c r="E1129" i="2"/>
  <c r="F1129" i="2"/>
  <c r="G1129" i="2"/>
  <c r="H1129" i="2"/>
  <c r="I1129" i="2"/>
  <c r="J1129" i="2"/>
  <c r="A1130" i="2"/>
  <c r="B1130" i="2"/>
  <c r="C1130" i="2"/>
  <c r="D1130" i="2"/>
  <c r="E1130" i="2"/>
  <c r="F1130" i="2"/>
  <c r="G1130" i="2"/>
  <c r="H1130" i="2"/>
  <c r="I1130" i="2"/>
  <c r="J1130" i="2"/>
  <c r="A1131" i="2"/>
  <c r="B1131" i="2"/>
  <c r="C1131" i="2"/>
  <c r="D1131" i="2"/>
  <c r="E1131" i="2"/>
  <c r="F1131" i="2"/>
  <c r="G1131" i="2"/>
  <c r="H1131" i="2"/>
  <c r="I1131" i="2"/>
  <c r="J1131" i="2"/>
  <c r="A1132" i="2"/>
  <c r="B1132" i="2"/>
  <c r="C1132" i="2"/>
  <c r="D1132" i="2"/>
  <c r="E1132" i="2"/>
  <c r="F1132" i="2"/>
  <c r="G1132" i="2"/>
  <c r="H1132" i="2"/>
  <c r="I1132" i="2"/>
  <c r="J1132" i="2"/>
  <c r="A1133" i="2"/>
  <c r="B1133" i="2"/>
  <c r="C1133" i="2"/>
  <c r="D1133" i="2"/>
  <c r="E1133" i="2"/>
  <c r="F1133" i="2"/>
  <c r="G1133" i="2"/>
  <c r="H1133" i="2"/>
  <c r="I1133" i="2"/>
  <c r="J1133" i="2"/>
  <c r="A1134" i="2"/>
  <c r="B1134" i="2"/>
  <c r="C1134" i="2"/>
  <c r="D1134" i="2"/>
  <c r="E1134" i="2"/>
  <c r="F1134" i="2"/>
  <c r="G1134" i="2"/>
  <c r="H1134" i="2"/>
  <c r="I1134" i="2"/>
  <c r="J1134" i="2"/>
  <c r="A1135" i="2"/>
  <c r="B1135" i="2"/>
  <c r="C1135" i="2"/>
  <c r="D1135" i="2"/>
  <c r="E1135" i="2"/>
  <c r="F1135" i="2"/>
  <c r="G1135" i="2"/>
  <c r="H1135" i="2"/>
  <c r="I1135" i="2"/>
  <c r="J1135" i="2"/>
  <c r="A1136" i="2"/>
  <c r="B1136" i="2"/>
  <c r="C1136" i="2"/>
  <c r="D1136" i="2"/>
  <c r="E1136" i="2"/>
  <c r="F1136" i="2"/>
  <c r="G1136" i="2"/>
  <c r="H1136" i="2"/>
  <c r="I1136" i="2"/>
  <c r="J1136" i="2"/>
  <c r="A1137" i="2"/>
  <c r="B1137" i="2"/>
  <c r="C1137" i="2"/>
  <c r="D1137" i="2"/>
  <c r="E1137" i="2"/>
  <c r="F1137" i="2"/>
  <c r="G1137" i="2"/>
  <c r="H1137" i="2"/>
  <c r="I1137" i="2"/>
  <c r="J1137" i="2"/>
  <c r="A1138" i="2"/>
  <c r="B1138" i="2"/>
  <c r="C1138" i="2"/>
  <c r="D1138" i="2"/>
  <c r="E1138" i="2"/>
  <c r="F1138" i="2"/>
  <c r="G1138" i="2"/>
  <c r="H1138" i="2"/>
  <c r="I1138" i="2"/>
  <c r="J1138" i="2"/>
  <c r="A1139" i="2"/>
  <c r="B1139" i="2"/>
  <c r="C1139" i="2"/>
  <c r="D1139" i="2"/>
  <c r="E1139" i="2"/>
  <c r="F1139" i="2"/>
  <c r="G1139" i="2"/>
  <c r="H1139" i="2"/>
  <c r="I1139" i="2"/>
  <c r="J1139" i="2"/>
  <c r="A1140" i="2"/>
  <c r="B1140" i="2"/>
  <c r="C1140" i="2"/>
  <c r="D1140" i="2"/>
  <c r="E1140" i="2"/>
  <c r="F1140" i="2"/>
  <c r="G1140" i="2"/>
  <c r="H1140" i="2"/>
  <c r="I1140" i="2"/>
  <c r="J1140" i="2"/>
  <c r="A1141" i="2"/>
  <c r="B1141" i="2"/>
  <c r="C1141" i="2"/>
  <c r="D1141" i="2"/>
  <c r="E1141" i="2"/>
  <c r="F1141" i="2"/>
  <c r="G1141" i="2"/>
  <c r="H1141" i="2"/>
  <c r="I1141" i="2"/>
  <c r="J1141" i="2"/>
  <c r="A1142" i="2"/>
  <c r="B1142" i="2"/>
  <c r="C1142" i="2"/>
  <c r="D1142" i="2"/>
  <c r="E1142" i="2"/>
  <c r="F1142" i="2"/>
  <c r="G1142" i="2"/>
  <c r="H1142" i="2"/>
  <c r="I1142" i="2"/>
  <c r="J1142" i="2"/>
  <c r="A1143" i="2"/>
  <c r="B1143" i="2"/>
  <c r="C1143" i="2"/>
  <c r="D1143" i="2"/>
  <c r="E1143" i="2"/>
  <c r="F1143" i="2"/>
  <c r="G1143" i="2"/>
  <c r="H1143" i="2"/>
  <c r="I1143" i="2"/>
  <c r="J1143" i="2"/>
  <c r="A1144" i="2"/>
  <c r="B1144" i="2"/>
  <c r="C1144" i="2"/>
  <c r="D1144" i="2"/>
  <c r="E1144" i="2"/>
  <c r="F1144" i="2"/>
  <c r="G1144" i="2"/>
  <c r="H1144" i="2"/>
  <c r="I1144" i="2"/>
  <c r="J1144" i="2"/>
  <c r="A1145" i="2"/>
  <c r="B1145" i="2"/>
  <c r="C1145" i="2"/>
  <c r="D1145" i="2"/>
  <c r="E1145" i="2"/>
  <c r="F1145" i="2"/>
  <c r="G1145" i="2"/>
  <c r="H1145" i="2"/>
  <c r="I1145" i="2"/>
  <c r="J1145" i="2"/>
  <c r="A1146" i="2"/>
  <c r="B1146" i="2"/>
  <c r="C1146" i="2"/>
  <c r="D1146" i="2"/>
  <c r="E1146" i="2"/>
  <c r="F1146" i="2"/>
  <c r="G1146" i="2"/>
  <c r="H1146" i="2"/>
  <c r="I1146" i="2"/>
  <c r="J1146" i="2"/>
  <c r="A1147" i="2"/>
  <c r="B1147" i="2"/>
  <c r="C1147" i="2"/>
  <c r="D1147" i="2"/>
  <c r="E1147" i="2"/>
  <c r="F1147" i="2"/>
  <c r="G1147" i="2"/>
  <c r="H1147" i="2"/>
  <c r="I1147" i="2"/>
  <c r="J1147" i="2"/>
  <c r="A1148" i="2"/>
  <c r="B1148" i="2"/>
  <c r="C1148" i="2"/>
  <c r="D1148" i="2"/>
  <c r="E1148" i="2"/>
  <c r="F1148" i="2"/>
  <c r="G1148" i="2"/>
  <c r="H1148" i="2"/>
  <c r="I1148" i="2"/>
  <c r="J1148" i="2"/>
  <c r="A1149" i="2"/>
  <c r="B1149" i="2"/>
  <c r="C1149" i="2"/>
  <c r="D1149" i="2"/>
  <c r="E1149" i="2"/>
  <c r="F1149" i="2"/>
  <c r="G1149" i="2"/>
  <c r="H1149" i="2"/>
  <c r="I1149" i="2"/>
  <c r="J1149" i="2"/>
  <c r="A1150" i="2"/>
  <c r="B1150" i="2"/>
  <c r="C1150" i="2"/>
  <c r="D1150" i="2"/>
  <c r="E1150" i="2"/>
  <c r="F1150" i="2"/>
  <c r="G1150" i="2"/>
  <c r="H1150" i="2"/>
  <c r="I1150" i="2"/>
  <c r="J1150" i="2"/>
  <c r="A1151" i="2"/>
  <c r="B1151" i="2"/>
  <c r="C1151" i="2"/>
  <c r="D1151" i="2"/>
  <c r="E1151" i="2"/>
  <c r="F1151" i="2"/>
  <c r="G1151" i="2"/>
  <c r="H1151" i="2"/>
  <c r="I1151" i="2"/>
  <c r="J1151" i="2"/>
  <c r="A1152" i="2"/>
  <c r="B1152" i="2"/>
  <c r="C1152" i="2"/>
  <c r="D1152" i="2"/>
  <c r="E1152" i="2"/>
  <c r="F1152" i="2"/>
  <c r="G1152" i="2"/>
  <c r="H1152" i="2"/>
  <c r="I1152" i="2"/>
  <c r="J1152" i="2"/>
  <c r="A1153" i="2"/>
  <c r="B1153" i="2"/>
  <c r="C1153" i="2"/>
  <c r="D1153" i="2"/>
  <c r="E1153" i="2"/>
  <c r="F1153" i="2"/>
  <c r="G1153" i="2"/>
  <c r="H1153" i="2"/>
  <c r="I1153" i="2"/>
  <c r="J1153" i="2"/>
  <c r="A1154" i="2"/>
  <c r="B1154" i="2"/>
  <c r="C1154" i="2"/>
  <c r="D1154" i="2"/>
  <c r="E1154" i="2"/>
  <c r="F1154" i="2"/>
  <c r="G1154" i="2"/>
  <c r="H1154" i="2"/>
  <c r="I1154" i="2"/>
  <c r="J1154" i="2"/>
  <c r="A1155" i="2"/>
  <c r="B1155" i="2"/>
  <c r="C1155" i="2"/>
  <c r="D1155" i="2"/>
  <c r="E1155" i="2"/>
  <c r="F1155" i="2"/>
  <c r="G1155" i="2"/>
  <c r="H1155" i="2"/>
  <c r="I1155" i="2"/>
  <c r="J1155" i="2"/>
  <c r="A1156" i="2"/>
  <c r="B1156" i="2"/>
  <c r="C1156" i="2"/>
  <c r="D1156" i="2"/>
  <c r="E1156" i="2"/>
  <c r="F1156" i="2"/>
  <c r="G1156" i="2"/>
  <c r="H1156" i="2"/>
  <c r="I1156" i="2"/>
  <c r="J1156" i="2"/>
  <c r="A1157" i="2"/>
  <c r="B1157" i="2"/>
  <c r="C1157" i="2"/>
  <c r="D1157" i="2"/>
  <c r="E1157" i="2"/>
  <c r="F1157" i="2"/>
  <c r="G1157" i="2"/>
  <c r="H1157" i="2"/>
  <c r="I1157" i="2"/>
  <c r="J1157" i="2"/>
  <c r="A1158" i="2"/>
  <c r="B1158" i="2"/>
  <c r="C1158" i="2"/>
  <c r="D1158" i="2"/>
  <c r="E1158" i="2"/>
  <c r="F1158" i="2"/>
  <c r="G1158" i="2"/>
  <c r="H1158" i="2"/>
  <c r="I1158" i="2"/>
  <c r="J1158" i="2"/>
  <c r="A1159" i="2"/>
  <c r="B1159" i="2"/>
  <c r="C1159" i="2"/>
  <c r="D1159" i="2"/>
  <c r="E1159" i="2"/>
  <c r="F1159" i="2"/>
  <c r="G1159" i="2"/>
  <c r="H1159" i="2"/>
  <c r="I1159" i="2"/>
  <c r="J1159" i="2"/>
  <c r="A1160" i="2"/>
  <c r="B1160" i="2"/>
  <c r="C1160" i="2"/>
  <c r="D1160" i="2"/>
  <c r="E1160" i="2"/>
  <c r="F1160" i="2"/>
  <c r="G1160" i="2"/>
  <c r="H1160" i="2"/>
  <c r="I1160" i="2"/>
  <c r="J1160" i="2"/>
  <c r="A1161" i="2"/>
  <c r="B1161" i="2"/>
  <c r="C1161" i="2"/>
  <c r="D1161" i="2"/>
  <c r="E1161" i="2"/>
  <c r="F1161" i="2"/>
  <c r="G1161" i="2"/>
  <c r="H1161" i="2"/>
  <c r="I1161" i="2"/>
  <c r="J1161" i="2"/>
  <c r="A1162" i="2"/>
  <c r="B1162" i="2"/>
  <c r="C1162" i="2"/>
  <c r="D1162" i="2"/>
  <c r="E1162" i="2"/>
  <c r="F1162" i="2"/>
  <c r="G1162" i="2"/>
  <c r="H1162" i="2"/>
  <c r="I1162" i="2"/>
  <c r="J1162" i="2"/>
  <c r="A1163" i="2"/>
  <c r="B1163" i="2"/>
  <c r="C1163" i="2"/>
  <c r="D1163" i="2"/>
  <c r="E1163" i="2"/>
  <c r="F1163" i="2"/>
  <c r="G1163" i="2"/>
  <c r="H1163" i="2"/>
  <c r="I1163" i="2"/>
  <c r="J1163" i="2"/>
  <c r="A1164" i="2"/>
  <c r="B1164" i="2"/>
  <c r="C1164" i="2"/>
  <c r="D1164" i="2"/>
  <c r="E1164" i="2"/>
  <c r="F1164" i="2"/>
  <c r="G1164" i="2"/>
  <c r="H1164" i="2"/>
  <c r="I1164" i="2"/>
  <c r="J1164" i="2"/>
  <c r="A1165" i="2"/>
  <c r="B1165" i="2"/>
  <c r="C1165" i="2"/>
  <c r="D1165" i="2"/>
  <c r="E1165" i="2"/>
  <c r="F1165" i="2"/>
  <c r="G1165" i="2"/>
  <c r="H1165" i="2"/>
  <c r="I1165" i="2"/>
  <c r="J1165" i="2"/>
  <c r="A1166" i="2"/>
  <c r="B1166" i="2"/>
  <c r="C1166" i="2"/>
  <c r="D1166" i="2"/>
  <c r="E1166" i="2"/>
  <c r="F1166" i="2"/>
  <c r="G1166" i="2"/>
  <c r="H1166" i="2"/>
  <c r="I1166" i="2"/>
  <c r="J1166" i="2"/>
  <c r="A1167" i="2"/>
  <c r="B1167" i="2"/>
  <c r="C1167" i="2"/>
  <c r="D1167" i="2"/>
  <c r="E1167" i="2"/>
  <c r="F1167" i="2"/>
  <c r="G1167" i="2"/>
  <c r="H1167" i="2"/>
  <c r="I1167" i="2"/>
  <c r="J1167" i="2"/>
  <c r="A1168" i="2"/>
  <c r="B1168" i="2"/>
  <c r="C1168" i="2"/>
  <c r="D1168" i="2"/>
  <c r="E1168" i="2"/>
  <c r="F1168" i="2"/>
  <c r="G1168" i="2"/>
  <c r="H1168" i="2"/>
  <c r="I1168" i="2"/>
  <c r="J1168" i="2"/>
  <c r="A1169" i="2"/>
  <c r="B1169" i="2"/>
  <c r="C1169" i="2"/>
  <c r="D1169" i="2"/>
  <c r="E1169" i="2"/>
  <c r="F1169" i="2"/>
  <c r="G1169" i="2"/>
  <c r="H1169" i="2"/>
  <c r="I1169" i="2"/>
  <c r="J1169" i="2"/>
  <c r="A1170" i="2"/>
  <c r="B1170" i="2"/>
  <c r="C1170" i="2"/>
  <c r="D1170" i="2"/>
  <c r="E1170" i="2"/>
  <c r="F1170" i="2"/>
  <c r="G1170" i="2"/>
  <c r="H1170" i="2"/>
  <c r="I1170" i="2"/>
  <c r="J1170" i="2"/>
  <c r="A1171" i="2"/>
  <c r="B1171" i="2"/>
  <c r="C1171" i="2"/>
  <c r="D1171" i="2"/>
  <c r="E1171" i="2"/>
  <c r="F1171" i="2"/>
  <c r="G1171" i="2"/>
  <c r="H1171" i="2"/>
  <c r="I1171" i="2"/>
  <c r="J1171" i="2"/>
  <c r="A1172" i="2"/>
  <c r="B1172" i="2"/>
  <c r="C1172" i="2"/>
  <c r="D1172" i="2"/>
  <c r="E1172" i="2"/>
  <c r="F1172" i="2"/>
  <c r="G1172" i="2"/>
  <c r="H1172" i="2"/>
  <c r="I1172" i="2"/>
  <c r="J1172" i="2"/>
  <c r="A1173" i="2"/>
  <c r="B1173" i="2"/>
  <c r="C1173" i="2"/>
  <c r="D1173" i="2"/>
  <c r="E1173" i="2"/>
  <c r="F1173" i="2"/>
  <c r="G1173" i="2"/>
  <c r="H1173" i="2"/>
  <c r="I1173" i="2"/>
  <c r="J1173" i="2"/>
  <c r="A1174" i="2"/>
  <c r="B1174" i="2"/>
  <c r="C1174" i="2"/>
  <c r="D1174" i="2"/>
  <c r="E1174" i="2"/>
  <c r="F1174" i="2"/>
  <c r="G1174" i="2"/>
  <c r="H1174" i="2"/>
  <c r="I1174" i="2"/>
  <c r="J1174" i="2"/>
  <c r="A1175" i="2"/>
  <c r="B1175" i="2"/>
  <c r="C1175" i="2"/>
  <c r="D1175" i="2"/>
  <c r="E1175" i="2"/>
  <c r="F1175" i="2"/>
  <c r="G1175" i="2"/>
  <c r="H1175" i="2"/>
  <c r="I1175" i="2"/>
  <c r="J1175" i="2"/>
  <c r="A1176" i="2"/>
  <c r="B1176" i="2"/>
  <c r="C1176" i="2"/>
  <c r="D1176" i="2"/>
  <c r="E1176" i="2"/>
  <c r="F1176" i="2"/>
  <c r="G1176" i="2"/>
  <c r="H1176" i="2"/>
  <c r="I1176" i="2"/>
  <c r="J1176" i="2"/>
  <c r="A1177" i="2"/>
  <c r="B1177" i="2"/>
  <c r="C1177" i="2"/>
  <c r="D1177" i="2"/>
  <c r="E1177" i="2"/>
  <c r="F1177" i="2"/>
  <c r="G1177" i="2"/>
  <c r="H1177" i="2"/>
  <c r="I1177" i="2"/>
  <c r="J1177" i="2"/>
  <c r="A1178" i="2"/>
  <c r="B1178" i="2"/>
  <c r="C1178" i="2"/>
  <c r="D1178" i="2"/>
  <c r="E1178" i="2"/>
  <c r="F1178" i="2"/>
  <c r="G1178" i="2"/>
  <c r="H1178" i="2"/>
  <c r="I1178" i="2"/>
  <c r="J1178" i="2"/>
  <c r="A1179" i="2"/>
  <c r="B1179" i="2"/>
  <c r="C1179" i="2"/>
  <c r="D1179" i="2"/>
  <c r="E1179" i="2"/>
  <c r="F1179" i="2"/>
  <c r="G1179" i="2"/>
  <c r="H1179" i="2"/>
  <c r="I1179" i="2"/>
  <c r="J1179" i="2"/>
  <c r="A1180" i="2"/>
  <c r="B1180" i="2"/>
  <c r="C1180" i="2"/>
  <c r="D1180" i="2"/>
  <c r="E1180" i="2"/>
  <c r="F1180" i="2"/>
  <c r="G1180" i="2"/>
  <c r="H1180" i="2"/>
  <c r="I1180" i="2"/>
  <c r="J1180" i="2"/>
  <c r="A1181" i="2"/>
  <c r="B1181" i="2"/>
  <c r="C1181" i="2"/>
  <c r="D1181" i="2"/>
  <c r="E1181" i="2"/>
  <c r="F1181" i="2"/>
  <c r="G1181" i="2"/>
  <c r="H1181" i="2"/>
  <c r="I1181" i="2"/>
  <c r="J1181" i="2"/>
  <c r="A1182" i="2"/>
  <c r="B1182" i="2"/>
  <c r="C1182" i="2"/>
  <c r="D1182" i="2"/>
  <c r="E1182" i="2"/>
  <c r="F1182" i="2"/>
  <c r="G1182" i="2"/>
  <c r="H1182" i="2"/>
  <c r="I1182" i="2"/>
  <c r="J1182" i="2"/>
  <c r="A1183" i="2"/>
  <c r="B1183" i="2"/>
  <c r="C1183" i="2"/>
  <c r="D1183" i="2"/>
  <c r="E1183" i="2"/>
  <c r="F1183" i="2"/>
  <c r="G1183" i="2"/>
  <c r="H1183" i="2"/>
  <c r="I1183" i="2"/>
  <c r="J1183" i="2"/>
  <c r="A1184" i="2"/>
  <c r="B1184" i="2"/>
  <c r="C1184" i="2"/>
  <c r="D1184" i="2"/>
  <c r="E1184" i="2"/>
  <c r="F1184" i="2"/>
  <c r="G1184" i="2"/>
  <c r="H1184" i="2"/>
  <c r="I1184" i="2"/>
  <c r="J1184" i="2"/>
  <c r="A1185" i="2"/>
  <c r="B1185" i="2"/>
  <c r="C1185" i="2"/>
  <c r="D1185" i="2"/>
  <c r="E1185" i="2"/>
  <c r="F1185" i="2"/>
  <c r="G1185" i="2"/>
  <c r="H1185" i="2"/>
  <c r="I1185" i="2"/>
  <c r="J1185" i="2"/>
  <c r="A1186" i="2"/>
  <c r="B1186" i="2"/>
  <c r="C1186" i="2"/>
  <c r="D1186" i="2"/>
  <c r="E1186" i="2"/>
  <c r="F1186" i="2"/>
  <c r="G1186" i="2"/>
  <c r="H1186" i="2"/>
  <c r="I1186" i="2"/>
  <c r="J1186" i="2"/>
  <c r="A1187" i="2"/>
  <c r="B1187" i="2"/>
  <c r="C1187" i="2"/>
  <c r="D1187" i="2"/>
  <c r="E1187" i="2"/>
  <c r="F1187" i="2"/>
  <c r="G1187" i="2"/>
  <c r="H1187" i="2"/>
  <c r="I1187" i="2"/>
  <c r="J1187" i="2"/>
  <c r="A1188" i="2"/>
  <c r="B1188" i="2"/>
  <c r="C1188" i="2"/>
  <c r="D1188" i="2"/>
  <c r="E1188" i="2"/>
  <c r="F1188" i="2"/>
  <c r="G1188" i="2"/>
  <c r="H1188" i="2"/>
  <c r="I1188" i="2"/>
  <c r="J1188" i="2"/>
  <c r="A1189" i="2"/>
  <c r="B1189" i="2"/>
  <c r="C1189" i="2"/>
  <c r="D1189" i="2"/>
  <c r="E1189" i="2"/>
  <c r="F1189" i="2"/>
  <c r="G1189" i="2"/>
  <c r="H1189" i="2"/>
  <c r="I1189" i="2"/>
  <c r="J1189" i="2"/>
  <c r="A1190" i="2"/>
  <c r="B1190" i="2"/>
  <c r="C1190" i="2"/>
  <c r="D1190" i="2"/>
  <c r="E1190" i="2"/>
  <c r="F1190" i="2"/>
  <c r="G1190" i="2"/>
  <c r="H1190" i="2"/>
  <c r="I1190" i="2"/>
  <c r="J1190" i="2"/>
  <c r="A1191" i="2"/>
  <c r="B1191" i="2"/>
  <c r="C1191" i="2"/>
  <c r="D1191" i="2"/>
  <c r="E1191" i="2"/>
  <c r="F1191" i="2"/>
  <c r="G1191" i="2"/>
  <c r="H1191" i="2"/>
  <c r="I1191" i="2"/>
  <c r="J1191" i="2"/>
  <c r="A1192" i="2"/>
  <c r="B1192" i="2"/>
  <c r="C1192" i="2"/>
  <c r="D1192" i="2"/>
  <c r="E1192" i="2"/>
  <c r="F1192" i="2"/>
  <c r="G1192" i="2"/>
  <c r="H1192" i="2"/>
  <c r="I1192" i="2"/>
  <c r="J1192" i="2"/>
  <c r="A1193" i="2"/>
  <c r="B1193" i="2"/>
  <c r="C1193" i="2"/>
  <c r="D1193" i="2"/>
  <c r="E1193" i="2"/>
  <c r="F1193" i="2"/>
  <c r="G1193" i="2"/>
  <c r="H1193" i="2"/>
  <c r="I1193" i="2"/>
  <c r="J1193" i="2"/>
  <c r="A1194" i="2"/>
  <c r="B1194" i="2"/>
  <c r="C1194" i="2"/>
  <c r="D1194" i="2"/>
  <c r="E1194" i="2"/>
  <c r="F1194" i="2"/>
  <c r="G1194" i="2"/>
  <c r="H1194" i="2"/>
  <c r="I1194" i="2"/>
  <c r="J1194" i="2"/>
  <c r="A1195" i="2"/>
  <c r="B1195" i="2"/>
  <c r="C1195" i="2"/>
  <c r="D1195" i="2"/>
  <c r="E1195" i="2"/>
  <c r="F1195" i="2"/>
  <c r="G1195" i="2"/>
  <c r="H1195" i="2"/>
  <c r="I1195" i="2"/>
  <c r="J1195" i="2"/>
  <c r="A1196" i="2"/>
  <c r="B1196" i="2"/>
  <c r="C1196" i="2"/>
  <c r="D1196" i="2"/>
  <c r="E1196" i="2"/>
  <c r="F1196" i="2"/>
  <c r="G1196" i="2"/>
  <c r="H1196" i="2"/>
  <c r="I1196" i="2"/>
  <c r="J1196" i="2"/>
  <c r="A1197" i="2"/>
  <c r="B1197" i="2"/>
  <c r="C1197" i="2"/>
  <c r="D1197" i="2"/>
  <c r="E1197" i="2"/>
  <c r="F1197" i="2"/>
  <c r="G1197" i="2"/>
  <c r="H1197" i="2"/>
  <c r="I1197" i="2"/>
  <c r="J1197" i="2"/>
  <c r="A1198" i="2"/>
  <c r="B1198" i="2"/>
  <c r="C1198" i="2"/>
  <c r="D1198" i="2"/>
  <c r="E1198" i="2"/>
  <c r="F1198" i="2"/>
  <c r="G1198" i="2"/>
  <c r="H1198" i="2"/>
  <c r="I1198" i="2"/>
  <c r="J1198" i="2"/>
  <c r="A1199" i="2"/>
  <c r="B1199" i="2"/>
  <c r="C1199" i="2"/>
  <c r="D1199" i="2"/>
  <c r="E1199" i="2"/>
  <c r="F1199" i="2"/>
  <c r="G1199" i="2"/>
  <c r="H1199" i="2"/>
  <c r="I1199" i="2"/>
  <c r="J1199" i="2"/>
  <c r="A1200" i="2"/>
  <c r="B1200" i="2"/>
  <c r="C1200" i="2"/>
  <c r="D1200" i="2"/>
  <c r="E1200" i="2"/>
  <c r="F1200" i="2"/>
  <c r="G1200" i="2"/>
  <c r="H1200" i="2"/>
  <c r="I1200" i="2"/>
  <c r="J1200" i="2"/>
  <c r="A1201" i="2"/>
  <c r="B1201" i="2"/>
  <c r="C1201" i="2"/>
  <c r="D1201" i="2"/>
  <c r="E1201" i="2"/>
  <c r="F1201" i="2"/>
  <c r="G1201" i="2"/>
  <c r="H1201" i="2"/>
  <c r="I1201" i="2"/>
  <c r="J1201" i="2"/>
  <c r="A1202" i="2"/>
  <c r="B1202" i="2"/>
  <c r="C1202" i="2"/>
  <c r="D1202" i="2"/>
  <c r="E1202" i="2"/>
  <c r="F1202" i="2"/>
  <c r="G1202" i="2"/>
  <c r="H1202" i="2"/>
  <c r="I1202" i="2"/>
  <c r="J1202" i="2"/>
  <c r="A1203" i="2"/>
  <c r="B1203" i="2"/>
  <c r="C1203" i="2"/>
  <c r="D1203" i="2"/>
  <c r="E1203" i="2"/>
  <c r="F1203" i="2"/>
  <c r="G1203" i="2"/>
  <c r="H1203" i="2"/>
  <c r="I1203" i="2"/>
  <c r="J1203" i="2"/>
  <c r="A1204" i="2"/>
  <c r="B1204" i="2"/>
  <c r="C1204" i="2"/>
  <c r="D1204" i="2"/>
  <c r="E1204" i="2"/>
  <c r="F1204" i="2"/>
  <c r="G1204" i="2"/>
  <c r="H1204" i="2"/>
  <c r="I1204" i="2"/>
  <c r="J1204" i="2"/>
  <c r="A1205" i="2"/>
  <c r="B1205" i="2"/>
  <c r="C1205" i="2"/>
  <c r="D1205" i="2"/>
  <c r="E1205" i="2"/>
  <c r="F1205" i="2"/>
  <c r="G1205" i="2"/>
  <c r="H1205" i="2"/>
  <c r="I1205" i="2"/>
  <c r="J1205" i="2"/>
  <c r="A1206" i="2"/>
  <c r="B1206" i="2"/>
  <c r="C1206" i="2"/>
  <c r="D1206" i="2"/>
  <c r="E1206" i="2"/>
  <c r="F1206" i="2"/>
  <c r="G1206" i="2"/>
  <c r="H1206" i="2"/>
  <c r="I1206" i="2"/>
  <c r="J1206" i="2"/>
  <c r="A1207" i="2"/>
  <c r="B1207" i="2"/>
  <c r="C1207" i="2"/>
  <c r="D1207" i="2"/>
  <c r="E1207" i="2"/>
  <c r="F1207" i="2"/>
  <c r="G1207" i="2"/>
  <c r="H1207" i="2"/>
  <c r="I1207" i="2"/>
  <c r="J1207" i="2"/>
  <c r="A1208" i="2"/>
  <c r="B1208" i="2"/>
  <c r="C1208" i="2"/>
  <c r="D1208" i="2"/>
  <c r="E1208" i="2"/>
  <c r="F1208" i="2"/>
  <c r="G1208" i="2"/>
  <c r="H1208" i="2"/>
  <c r="I1208" i="2"/>
  <c r="J1208" i="2"/>
  <c r="A1209" i="2"/>
  <c r="B1209" i="2"/>
  <c r="C1209" i="2"/>
  <c r="D1209" i="2"/>
  <c r="E1209" i="2"/>
  <c r="F1209" i="2"/>
  <c r="G1209" i="2"/>
  <c r="H1209" i="2"/>
  <c r="I1209" i="2"/>
  <c r="J1209" i="2"/>
  <c r="A1210" i="2"/>
  <c r="B1210" i="2"/>
  <c r="C1210" i="2"/>
  <c r="D1210" i="2"/>
  <c r="E1210" i="2"/>
  <c r="F1210" i="2"/>
  <c r="G1210" i="2"/>
  <c r="H1210" i="2"/>
  <c r="I1210" i="2"/>
  <c r="J1210" i="2"/>
  <c r="A1211" i="2"/>
  <c r="B1211" i="2"/>
  <c r="C1211" i="2"/>
  <c r="D1211" i="2"/>
  <c r="E1211" i="2"/>
  <c r="F1211" i="2"/>
  <c r="G1211" i="2"/>
  <c r="H1211" i="2"/>
  <c r="I1211" i="2"/>
  <c r="J1211" i="2"/>
  <c r="A1212" i="2"/>
  <c r="B1212" i="2"/>
  <c r="C1212" i="2"/>
  <c r="D1212" i="2"/>
  <c r="E1212" i="2"/>
  <c r="F1212" i="2"/>
  <c r="G1212" i="2"/>
  <c r="H1212" i="2"/>
  <c r="I1212" i="2"/>
  <c r="J1212" i="2"/>
  <c r="A1213" i="2"/>
  <c r="B1213" i="2"/>
  <c r="C1213" i="2"/>
  <c r="D1213" i="2"/>
  <c r="E1213" i="2"/>
  <c r="F1213" i="2"/>
  <c r="G1213" i="2"/>
  <c r="H1213" i="2"/>
  <c r="I1213" i="2"/>
  <c r="J1213" i="2"/>
  <c r="A1214" i="2"/>
  <c r="B1214" i="2"/>
  <c r="C1214" i="2"/>
  <c r="D1214" i="2"/>
  <c r="E1214" i="2"/>
  <c r="F1214" i="2"/>
  <c r="G1214" i="2"/>
  <c r="H1214" i="2"/>
  <c r="I1214" i="2"/>
  <c r="J1214" i="2"/>
  <c r="A1215" i="2"/>
  <c r="B1215" i="2"/>
  <c r="C1215" i="2"/>
  <c r="D1215" i="2"/>
  <c r="E1215" i="2"/>
  <c r="F1215" i="2"/>
  <c r="G1215" i="2"/>
  <c r="H1215" i="2"/>
  <c r="I1215" i="2"/>
  <c r="J1215" i="2"/>
  <c r="A1216" i="2"/>
  <c r="B1216" i="2"/>
  <c r="C1216" i="2"/>
  <c r="D1216" i="2"/>
  <c r="E1216" i="2"/>
  <c r="F1216" i="2"/>
  <c r="G1216" i="2"/>
  <c r="H1216" i="2"/>
  <c r="I1216" i="2"/>
  <c r="J1216" i="2"/>
  <c r="A1217" i="2"/>
  <c r="B1217" i="2"/>
  <c r="C1217" i="2"/>
  <c r="D1217" i="2"/>
  <c r="E1217" i="2"/>
  <c r="F1217" i="2"/>
  <c r="G1217" i="2"/>
  <c r="H1217" i="2"/>
  <c r="I1217" i="2"/>
  <c r="J1217" i="2"/>
  <c r="A1218" i="2"/>
  <c r="B1218" i="2"/>
  <c r="C1218" i="2"/>
  <c r="D1218" i="2"/>
  <c r="E1218" i="2"/>
  <c r="F1218" i="2"/>
  <c r="G1218" i="2"/>
  <c r="H1218" i="2"/>
  <c r="I1218" i="2"/>
  <c r="J1218" i="2"/>
  <c r="A1219" i="2"/>
  <c r="B1219" i="2"/>
  <c r="C1219" i="2"/>
  <c r="D1219" i="2"/>
  <c r="E1219" i="2"/>
  <c r="F1219" i="2"/>
  <c r="G1219" i="2"/>
  <c r="H1219" i="2"/>
  <c r="I1219" i="2"/>
  <c r="J1219" i="2"/>
  <c r="A1220" i="2"/>
  <c r="B1220" i="2"/>
  <c r="C1220" i="2"/>
  <c r="D1220" i="2"/>
  <c r="E1220" i="2"/>
  <c r="F1220" i="2"/>
  <c r="G1220" i="2"/>
  <c r="H1220" i="2"/>
  <c r="I1220" i="2"/>
  <c r="J1220" i="2"/>
  <c r="A1221" i="2"/>
  <c r="B1221" i="2"/>
  <c r="C1221" i="2"/>
  <c r="D1221" i="2"/>
  <c r="E1221" i="2"/>
  <c r="F1221" i="2"/>
  <c r="G1221" i="2"/>
  <c r="H1221" i="2"/>
  <c r="I1221" i="2"/>
  <c r="J1221" i="2"/>
  <c r="A1222" i="2"/>
  <c r="B1222" i="2"/>
  <c r="C1222" i="2"/>
  <c r="D1222" i="2"/>
  <c r="E1222" i="2"/>
  <c r="F1222" i="2"/>
  <c r="G1222" i="2"/>
  <c r="H1222" i="2"/>
  <c r="I1222" i="2"/>
  <c r="J1222" i="2"/>
  <c r="A1223" i="2"/>
  <c r="B1223" i="2"/>
  <c r="C1223" i="2"/>
  <c r="D1223" i="2"/>
  <c r="E1223" i="2"/>
  <c r="F1223" i="2"/>
  <c r="G1223" i="2"/>
  <c r="H1223" i="2"/>
  <c r="I1223" i="2"/>
  <c r="J1223" i="2"/>
  <c r="A1224" i="2"/>
  <c r="B1224" i="2"/>
  <c r="C1224" i="2"/>
  <c r="D1224" i="2"/>
  <c r="E1224" i="2"/>
  <c r="F1224" i="2"/>
  <c r="G1224" i="2"/>
  <c r="H1224" i="2"/>
  <c r="I1224" i="2"/>
  <c r="J1224" i="2"/>
  <c r="A1225" i="2"/>
  <c r="B1225" i="2"/>
  <c r="C1225" i="2"/>
  <c r="D1225" i="2"/>
  <c r="E1225" i="2"/>
  <c r="F1225" i="2"/>
  <c r="G1225" i="2"/>
  <c r="H1225" i="2"/>
  <c r="I1225" i="2"/>
  <c r="J1225" i="2"/>
  <c r="A1226" i="2"/>
  <c r="B1226" i="2"/>
  <c r="C1226" i="2"/>
  <c r="D1226" i="2"/>
  <c r="E1226" i="2"/>
  <c r="F1226" i="2"/>
  <c r="G1226" i="2"/>
  <c r="H1226" i="2"/>
  <c r="I1226" i="2"/>
  <c r="J1226" i="2"/>
  <c r="A1227" i="2"/>
  <c r="B1227" i="2"/>
  <c r="C1227" i="2"/>
  <c r="D1227" i="2"/>
  <c r="E1227" i="2"/>
  <c r="F1227" i="2"/>
  <c r="G1227" i="2"/>
  <c r="H1227" i="2"/>
  <c r="I1227" i="2"/>
  <c r="J1227" i="2"/>
  <c r="A1228" i="2"/>
  <c r="B1228" i="2"/>
  <c r="C1228" i="2"/>
  <c r="D1228" i="2"/>
  <c r="E1228" i="2"/>
  <c r="F1228" i="2"/>
  <c r="G1228" i="2"/>
  <c r="H1228" i="2"/>
  <c r="I1228" i="2"/>
  <c r="J1228" i="2"/>
  <c r="A1229" i="2"/>
  <c r="B1229" i="2"/>
  <c r="C1229" i="2"/>
  <c r="D1229" i="2"/>
  <c r="E1229" i="2"/>
  <c r="F1229" i="2"/>
  <c r="G1229" i="2"/>
  <c r="H1229" i="2"/>
  <c r="I1229" i="2"/>
  <c r="J1229" i="2"/>
  <c r="A1230" i="2"/>
  <c r="B1230" i="2"/>
  <c r="C1230" i="2"/>
  <c r="D1230" i="2"/>
  <c r="E1230" i="2"/>
  <c r="F1230" i="2"/>
  <c r="G1230" i="2"/>
  <c r="H1230" i="2"/>
  <c r="I1230" i="2"/>
  <c r="J1230" i="2"/>
  <c r="A1231" i="2"/>
  <c r="B1231" i="2"/>
  <c r="C1231" i="2"/>
  <c r="D1231" i="2"/>
  <c r="E1231" i="2"/>
  <c r="F1231" i="2"/>
  <c r="G1231" i="2"/>
  <c r="H1231" i="2"/>
  <c r="I1231" i="2"/>
  <c r="J1231" i="2"/>
  <c r="A1232" i="2"/>
  <c r="B1232" i="2"/>
  <c r="C1232" i="2"/>
  <c r="D1232" i="2"/>
  <c r="E1232" i="2"/>
  <c r="F1232" i="2"/>
  <c r="G1232" i="2"/>
  <c r="H1232" i="2"/>
  <c r="I1232" i="2"/>
  <c r="J1232" i="2"/>
  <c r="A1233" i="2"/>
  <c r="B1233" i="2"/>
  <c r="C1233" i="2"/>
  <c r="D1233" i="2"/>
  <c r="E1233" i="2"/>
  <c r="F1233" i="2"/>
  <c r="G1233" i="2"/>
  <c r="H1233" i="2"/>
  <c r="I1233" i="2"/>
  <c r="J1233" i="2"/>
  <c r="A1234" i="2"/>
  <c r="B1234" i="2"/>
  <c r="C1234" i="2"/>
  <c r="D1234" i="2"/>
  <c r="E1234" i="2"/>
  <c r="F1234" i="2"/>
  <c r="G1234" i="2"/>
  <c r="H1234" i="2"/>
  <c r="I1234" i="2"/>
  <c r="J1234" i="2"/>
  <c r="A1235" i="2"/>
  <c r="B1235" i="2"/>
  <c r="C1235" i="2"/>
  <c r="D1235" i="2"/>
  <c r="E1235" i="2"/>
  <c r="F1235" i="2"/>
  <c r="G1235" i="2"/>
  <c r="H1235" i="2"/>
  <c r="I1235" i="2"/>
  <c r="J1235" i="2"/>
  <c r="A1236" i="2"/>
  <c r="B1236" i="2"/>
  <c r="C1236" i="2"/>
  <c r="D1236" i="2"/>
  <c r="E1236" i="2"/>
  <c r="F1236" i="2"/>
  <c r="G1236" i="2"/>
  <c r="H1236" i="2"/>
  <c r="I1236" i="2"/>
  <c r="J1236" i="2"/>
  <c r="A1237" i="2"/>
  <c r="B1237" i="2"/>
  <c r="C1237" i="2"/>
  <c r="D1237" i="2"/>
  <c r="E1237" i="2"/>
  <c r="F1237" i="2"/>
  <c r="G1237" i="2"/>
  <c r="H1237" i="2"/>
  <c r="I1237" i="2"/>
  <c r="J1237" i="2"/>
  <c r="A1238" i="2"/>
  <c r="B1238" i="2"/>
  <c r="C1238" i="2"/>
  <c r="D1238" i="2"/>
  <c r="E1238" i="2"/>
  <c r="F1238" i="2"/>
  <c r="G1238" i="2"/>
  <c r="H1238" i="2"/>
  <c r="I1238" i="2"/>
  <c r="J1238" i="2"/>
  <c r="A1239" i="2"/>
  <c r="B1239" i="2"/>
  <c r="C1239" i="2"/>
  <c r="D1239" i="2"/>
  <c r="E1239" i="2"/>
  <c r="F1239" i="2"/>
  <c r="G1239" i="2"/>
  <c r="H1239" i="2"/>
  <c r="I1239" i="2"/>
  <c r="J1239" i="2"/>
  <c r="A1240" i="2"/>
  <c r="B1240" i="2"/>
  <c r="C1240" i="2"/>
  <c r="D1240" i="2"/>
  <c r="E1240" i="2"/>
  <c r="F1240" i="2"/>
  <c r="G1240" i="2"/>
  <c r="H1240" i="2"/>
  <c r="I1240" i="2"/>
  <c r="J1240" i="2"/>
  <c r="A1241" i="2"/>
  <c r="B1241" i="2"/>
  <c r="C1241" i="2"/>
  <c r="D1241" i="2"/>
  <c r="E1241" i="2"/>
  <c r="F1241" i="2"/>
  <c r="G1241" i="2"/>
  <c r="H1241" i="2"/>
  <c r="I1241" i="2"/>
  <c r="J1241" i="2"/>
  <c r="A1242" i="2"/>
  <c r="B1242" i="2"/>
  <c r="C1242" i="2"/>
  <c r="D1242" i="2"/>
  <c r="E1242" i="2"/>
  <c r="F1242" i="2"/>
  <c r="G1242" i="2"/>
  <c r="H1242" i="2"/>
  <c r="I1242" i="2"/>
  <c r="J1242" i="2"/>
  <c r="A1243" i="2"/>
  <c r="B1243" i="2"/>
  <c r="C1243" i="2"/>
  <c r="D1243" i="2"/>
  <c r="E1243" i="2"/>
  <c r="F1243" i="2"/>
  <c r="G1243" i="2"/>
  <c r="H1243" i="2"/>
  <c r="I1243" i="2"/>
  <c r="J1243" i="2"/>
  <c r="A1244" i="2"/>
  <c r="B1244" i="2"/>
  <c r="C1244" i="2"/>
  <c r="D1244" i="2"/>
  <c r="E1244" i="2"/>
  <c r="F1244" i="2"/>
  <c r="G1244" i="2"/>
  <c r="H1244" i="2"/>
  <c r="I1244" i="2"/>
  <c r="J1244" i="2"/>
  <c r="A1245" i="2"/>
  <c r="B1245" i="2"/>
  <c r="C1245" i="2"/>
  <c r="D1245" i="2"/>
  <c r="E1245" i="2"/>
  <c r="F1245" i="2"/>
  <c r="G1245" i="2"/>
  <c r="H1245" i="2"/>
  <c r="I1245" i="2"/>
  <c r="J1245" i="2"/>
  <c r="A1246" i="2"/>
  <c r="B1246" i="2"/>
  <c r="C1246" i="2"/>
  <c r="D1246" i="2"/>
  <c r="E1246" i="2"/>
  <c r="F1246" i="2"/>
  <c r="G1246" i="2"/>
  <c r="H1246" i="2"/>
  <c r="I1246" i="2"/>
  <c r="J1246" i="2"/>
  <c r="A1247" i="2"/>
  <c r="B1247" i="2"/>
  <c r="C1247" i="2"/>
  <c r="D1247" i="2"/>
  <c r="E1247" i="2"/>
  <c r="F1247" i="2"/>
  <c r="G1247" i="2"/>
  <c r="H1247" i="2"/>
  <c r="I1247" i="2"/>
  <c r="J1247" i="2"/>
  <c r="A1248" i="2"/>
  <c r="B1248" i="2"/>
  <c r="C1248" i="2"/>
  <c r="D1248" i="2"/>
  <c r="E1248" i="2"/>
  <c r="F1248" i="2"/>
  <c r="G1248" i="2"/>
  <c r="H1248" i="2"/>
  <c r="I1248" i="2"/>
  <c r="J1248" i="2"/>
  <c r="A1249" i="2"/>
  <c r="B1249" i="2"/>
  <c r="C1249" i="2"/>
  <c r="D1249" i="2"/>
  <c r="E1249" i="2"/>
  <c r="F1249" i="2"/>
  <c r="G1249" i="2"/>
  <c r="H1249" i="2"/>
  <c r="I1249" i="2"/>
  <c r="J1249" i="2"/>
  <c r="A1250" i="2"/>
  <c r="B1250" i="2"/>
  <c r="C1250" i="2"/>
  <c r="D1250" i="2"/>
  <c r="E1250" i="2"/>
  <c r="F1250" i="2"/>
  <c r="G1250" i="2"/>
  <c r="H1250" i="2"/>
  <c r="I1250" i="2"/>
  <c r="J1250" i="2"/>
  <c r="A1251" i="2"/>
  <c r="B1251" i="2"/>
  <c r="C1251" i="2"/>
  <c r="D1251" i="2"/>
  <c r="E1251" i="2"/>
  <c r="F1251" i="2"/>
  <c r="G1251" i="2"/>
  <c r="H1251" i="2"/>
  <c r="I1251" i="2"/>
  <c r="J1251" i="2"/>
  <c r="A1252" i="2"/>
  <c r="B1252" i="2"/>
  <c r="C1252" i="2"/>
  <c r="D1252" i="2"/>
  <c r="E1252" i="2"/>
  <c r="F1252" i="2"/>
  <c r="G1252" i="2"/>
  <c r="H1252" i="2"/>
  <c r="I1252" i="2"/>
  <c r="J1252" i="2"/>
  <c r="A1253" i="2"/>
  <c r="B1253" i="2"/>
  <c r="C1253" i="2"/>
  <c r="D1253" i="2"/>
  <c r="E1253" i="2"/>
  <c r="F1253" i="2"/>
  <c r="G1253" i="2"/>
  <c r="H1253" i="2"/>
  <c r="I1253" i="2"/>
  <c r="J1253" i="2"/>
  <c r="A1254" i="2"/>
  <c r="B1254" i="2"/>
  <c r="C1254" i="2"/>
  <c r="D1254" i="2"/>
  <c r="E1254" i="2"/>
  <c r="F1254" i="2"/>
  <c r="G1254" i="2"/>
  <c r="H1254" i="2"/>
  <c r="I1254" i="2"/>
  <c r="J1254" i="2"/>
  <c r="A1255" i="2"/>
  <c r="B1255" i="2"/>
  <c r="C1255" i="2"/>
  <c r="D1255" i="2"/>
  <c r="E1255" i="2"/>
  <c r="F1255" i="2"/>
  <c r="G1255" i="2"/>
  <c r="H1255" i="2"/>
  <c r="I1255" i="2"/>
  <c r="J1255" i="2"/>
  <c r="A1256" i="2"/>
  <c r="B1256" i="2"/>
  <c r="C1256" i="2"/>
  <c r="D1256" i="2"/>
  <c r="E1256" i="2"/>
  <c r="F1256" i="2"/>
  <c r="G1256" i="2"/>
  <c r="H1256" i="2"/>
  <c r="I1256" i="2"/>
  <c r="J1256" i="2"/>
  <c r="A1257" i="2"/>
  <c r="B1257" i="2"/>
  <c r="C1257" i="2"/>
  <c r="D1257" i="2"/>
  <c r="E1257" i="2"/>
  <c r="F1257" i="2"/>
  <c r="G1257" i="2"/>
  <c r="H1257" i="2"/>
  <c r="I1257" i="2"/>
  <c r="J1257" i="2"/>
  <c r="A1258" i="2"/>
  <c r="B1258" i="2"/>
  <c r="C1258" i="2"/>
  <c r="D1258" i="2"/>
  <c r="E1258" i="2"/>
  <c r="F1258" i="2"/>
  <c r="G1258" i="2"/>
  <c r="H1258" i="2"/>
  <c r="I1258" i="2"/>
  <c r="J1258" i="2"/>
  <c r="A1259" i="2"/>
  <c r="B1259" i="2"/>
  <c r="C1259" i="2"/>
  <c r="D1259" i="2"/>
  <c r="E1259" i="2"/>
  <c r="F1259" i="2"/>
  <c r="G1259" i="2"/>
  <c r="H1259" i="2"/>
  <c r="I1259" i="2"/>
  <c r="J1259" i="2"/>
  <c r="A1260" i="2"/>
  <c r="B1260" i="2"/>
  <c r="C1260" i="2"/>
  <c r="D1260" i="2"/>
  <c r="E1260" i="2"/>
  <c r="F1260" i="2"/>
  <c r="G1260" i="2"/>
  <c r="H1260" i="2"/>
  <c r="I1260" i="2"/>
  <c r="J1260" i="2"/>
  <c r="A1261" i="2"/>
  <c r="B1261" i="2"/>
  <c r="C1261" i="2"/>
  <c r="D1261" i="2"/>
  <c r="E1261" i="2"/>
  <c r="F1261" i="2"/>
  <c r="G1261" i="2"/>
  <c r="H1261" i="2"/>
  <c r="I1261" i="2"/>
  <c r="J1261" i="2"/>
  <c r="A1262" i="2"/>
  <c r="B1262" i="2"/>
  <c r="C1262" i="2"/>
  <c r="D1262" i="2"/>
  <c r="E1262" i="2"/>
  <c r="F1262" i="2"/>
  <c r="G1262" i="2"/>
  <c r="H1262" i="2"/>
  <c r="I1262" i="2"/>
  <c r="J1262" i="2"/>
  <c r="A1263" i="2"/>
  <c r="B1263" i="2"/>
  <c r="C1263" i="2"/>
  <c r="D1263" i="2"/>
  <c r="E1263" i="2"/>
  <c r="F1263" i="2"/>
  <c r="G1263" i="2"/>
  <c r="H1263" i="2"/>
  <c r="I1263" i="2"/>
  <c r="J1263" i="2"/>
  <c r="A1264" i="2"/>
  <c r="B1264" i="2"/>
  <c r="C1264" i="2"/>
  <c r="D1264" i="2"/>
  <c r="E1264" i="2"/>
  <c r="F1264" i="2"/>
  <c r="G1264" i="2"/>
  <c r="H1264" i="2"/>
  <c r="I1264" i="2"/>
  <c r="J1264" i="2"/>
  <c r="A1265" i="2"/>
  <c r="B1265" i="2"/>
  <c r="C1265" i="2"/>
  <c r="D1265" i="2"/>
  <c r="E1265" i="2"/>
  <c r="F1265" i="2"/>
  <c r="G1265" i="2"/>
  <c r="H1265" i="2"/>
  <c r="I1265" i="2"/>
  <c r="J1265" i="2"/>
  <c r="A1266" i="2"/>
  <c r="B1266" i="2"/>
  <c r="C1266" i="2"/>
  <c r="D1266" i="2"/>
  <c r="E1266" i="2"/>
  <c r="F1266" i="2"/>
  <c r="G1266" i="2"/>
  <c r="H1266" i="2"/>
  <c r="I1266" i="2"/>
  <c r="J1266" i="2"/>
  <c r="A1267" i="2"/>
  <c r="B1267" i="2"/>
  <c r="C1267" i="2"/>
  <c r="D1267" i="2"/>
  <c r="E1267" i="2"/>
  <c r="F1267" i="2"/>
  <c r="G1267" i="2"/>
  <c r="H1267" i="2"/>
  <c r="I1267" i="2"/>
  <c r="J1267" i="2"/>
  <c r="A1268" i="2"/>
  <c r="B1268" i="2"/>
  <c r="C1268" i="2"/>
  <c r="D1268" i="2"/>
  <c r="E1268" i="2"/>
  <c r="F1268" i="2"/>
  <c r="G1268" i="2"/>
  <c r="H1268" i="2"/>
  <c r="I1268" i="2"/>
  <c r="J1268" i="2"/>
  <c r="A1269" i="2"/>
  <c r="B1269" i="2"/>
  <c r="C1269" i="2"/>
  <c r="D1269" i="2"/>
  <c r="E1269" i="2"/>
  <c r="F1269" i="2"/>
  <c r="G1269" i="2"/>
  <c r="H1269" i="2"/>
  <c r="I1269" i="2"/>
  <c r="J1269" i="2"/>
  <c r="A1270" i="2"/>
  <c r="B1270" i="2"/>
  <c r="C1270" i="2"/>
  <c r="D1270" i="2"/>
  <c r="E1270" i="2"/>
  <c r="F1270" i="2"/>
  <c r="G1270" i="2"/>
  <c r="H1270" i="2"/>
  <c r="I1270" i="2"/>
  <c r="J1270" i="2"/>
  <c r="A1271" i="2"/>
  <c r="B1271" i="2"/>
  <c r="C1271" i="2"/>
  <c r="D1271" i="2"/>
  <c r="E1271" i="2"/>
  <c r="F1271" i="2"/>
  <c r="G1271" i="2"/>
  <c r="H1271" i="2"/>
  <c r="I1271" i="2"/>
  <c r="J1271" i="2"/>
  <c r="A1272" i="2"/>
  <c r="B1272" i="2"/>
  <c r="C1272" i="2"/>
  <c r="D1272" i="2"/>
  <c r="E1272" i="2"/>
  <c r="F1272" i="2"/>
  <c r="G1272" i="2"/>
  <c r="H1272" i="2"/>
  <c r="I1272" i="2"/>
  <c r="J1272" i="2"/>
  <c r="A1273" i="2"/>
  <c r="B1273" i="2"/>
  <c r="C1273" i="2"/>
  <c r="D1273" i="2"/>
  <c r="E1273" i="2"/>
  <c r="F1273" i="2"/>
  <c r="G1273" i="2"/>
  <c r="H1273" i="2"/>
  <c r="I1273" i="2"/>
  <c r="J1273" i="2"/>
  <c r="A1274" i="2"/>
  <c r="B1274" i="2"/>
  <c r="C1274" i="2"/>
  <c r="D1274" i="2"/>
  <c r="E1274" i="2"/>
  <c r="F1274" i="2"/>
  <c r="G1274" i="2"/>
  <c r="H1274" i="2"/>
  <c r="I1274" i="2"/>
  <c r="J1274" i="2"/>
  <c r="A1275" i="2"/>
  <c r="B1275" i="2"/>
  <c r="C1275" i="2"/>
  <c r="D1275" i="2"/>
  <c r="E1275" i="2"/>
  <c r="F1275" i="2"/>
  <c r="G1275" i="2"/>
  <c r="H1275" i="2"/>
  <c r="I1275" i="2"/>
  <c r="J1275" i="2"/>
  <c r="A1276" i="2"/>
  <c r="B1276" i="2"/>
  <c r="C1276" i="2"/>
  <c r="D1276" i="2"/>
  <c r="E1276" i="2"/>
  <c r="F1276" i="2"/>
  <c r="G1276" i="2"/>
  <c r="H1276" i="2"/>
  <c r="I1276" i="2"/>
  <c r="J1276" i="2"/>
  <c r="A1277" i="2"/>
  <c r="B1277" i="2"/>
  <c r="C1277" i="2"/>
  <c r="D1277" i="2"/>
  <c r="E1277" i="2"/>
  <c r="F1277" i="2"/>
  <c r="G1277" i="2"/>
  <c r="H1277" i="2"/>
  <c r="I1277" i="2"/>
  <c r="J1277" i="2"/>
  <c r="A1278" i="2"/>
  <c r="B1278" i="2"/>
  <c r="C1278" i="2"/>
  <c r="D1278" i="2"/>
  <c r="E1278" i="2"/>
  <c r="F1278" i="2"/>
  <c r="G1278" i="2"/>
  <c r="H1278" i="2"/>
  <c r="I1278" i="2"/>
  <c r="J1278" i="2"/>
  <c r="A1279" i="2"/>
  <c r="B1279" i="2"/>
  <c r="C1279" i="2"/>
  <c r="D1279" i="2"/>
  <c r="E1279" i="2"/>
  <c r="F1279" i="2"/>
  <c r="G1279" i="2"/>
  <c r="H1279" i="2"/>
  <c r="I1279" i="2"/>
  <c r="J1279" i="2"/>
  <c r="A1280" i="2"/>
  <c r="B1280" i="2"/>
  <c r="C1280" i="2"/>
  <c r="D1280" i="2"/>
  <c r="E1280" i="2"/>
  <c r="F1280" i="2"/>
  <c r="G1280" i="2"/>
  <c r="H1280" i="2"/>
  <c r="I1280" i="2"/>
  <c r="J1280" i="2"/>
  <c r="A1281" i="2"/>
  <c r="B1281" i="2"/>
  <c r="C1281" i="2"/>
  <c r="D1281" i="2"/>
  <c r="E1281" i="2"/>
  <c r="F1281" i="2"/>
  <c r="G1281" i="2"/>
  <c r="H1281" i="2"/>
  <c r="I1281" i="2"/>
  <c r="J1281" i="2"/>
  <c r="A1282" i="2"/>
  <c r="B1282" i="2"/>
  <c r="C1282" i="2"/>
  <c r="D1282" i="2"/>
  <c r="E1282" i="2"/>
  <c r="F1282" i="2"/>
  <c r="G1282" i="2"/>
  <c r="H1282" i="2"/>
  <c r="I1282" i="2"/>
  <c r="J1282" i="2"/>
  <c r="A1283" i="2"/>
  <c r="B1283" i="2"/>
  <c r="C1283" i="2"/>
  <c r="D1283" i="2"/>
  <c r="E1283" i="2"/>
  <c r="F1283" i="2"/>
  <c r="G1283" i="2"/>
  <c r="H1283" i="2"/>
  <c r="I1283" i="2"/>
  <c r="J1283" i="2"/>
  <c r="A1284" i="2"/>
  <c r="B1284" i="2"/>
  <c r="C1284" i="2"/>
  <c r="D1284" i="2"/>
  <c r="E1284" i="2"/>
  <c r="F1284" i="2"/>
  <c r="G1284" i="2"/>
  <c r="H1284" i="2"/>
  <c r="I1284" i="2"/>
  <c r="J1284" i="2"/>
  <c r="A1285" i="2"/>
  <c r="B1285" i="2"/>
  <c r="C1285" i="2"/>
  <c r="D1285" i="2"/>
  <c r="E1285" i="2"/>
  <c r="F1285" i="2"/>
  <c r="G1285" i="2"/>
  <c r="H1285" i="2"/>
  <c r="I1285" i="2"/>
  <c r="J1285" i="2"/>
  <c r="A1286" i="2"/>
  <c r="B1286" i="2"/>
  <c r="C1286" i="2"/>
  <c r="D1286" i="2"/>
  <c r="E1286" i="2"/>
  <c r="F1286" i="2"/>
  <c r="G1286" i="2"/>
  <c r="H1286" i="2"/>
  <c r="I1286" i="2"/>
  <c r="J1286" i="2"/>
  <c r="A1287" i="2"/>
  <c r="B1287" i="2"/>
  <c r="C1287" i="2"/>
  <c r="D1287" i="2"/>
  <c r="E1287" i="2"/>
  <c r="F1287" i="2"/>
  <c r="G1287" i="2"/>
  <c r="H1287" i="2"/>
  <c r="I1287" i="2"/>
  <c r="J1287" i="2"/>
  <c r="A1288" i="2"/>
  <c r="B1288" i="2"/>
  <c r="C1288" i="2"/>
  <c r="D1288" i="2"/>
  <c r="E1288" i="2"/>
  <c r="F1288" i="2"/>
  <c r="G1288" i="2"/>
  <c r="H1288" i="2"/>
  <c r="I1288" i="2"/>
  <c r="J1288" i="2"/>
  <c r="A1289" i="2"/>
  <c r="B1289" i="2"/>
  <c r="C1289" i="2"/>
  <c r="D1289" i="2"/>
  <c r="E1289" i="2"/>
  <c r="F1289" i="2"/>
  <c r="G1289" i="2"/>
  <c r="H1289" i="2"/>
  <c r="I1289" i="2"/>
  <c r="J1289" i="2"/>
  <c r="A1290" i="2"/>
  <c r="B1290" i="2"/>
  <c r="C1290" i="2"/>
  <c r="D1290" i="2"/>
  <c r="E1290" i="2"/>
  <c r="F1290" i="2"/>
  <c r="G1290" i="2"/>
  <c r="H1290" i="2"/>
  <c r="I1290" i="2"/>
  <c r="J1290" i="2"/>
  <c r="A1291" i="2"/>
  <c r="B1291" i="2"/>
  <c r="C1291" i="2"/>
  <c r="D1291" i="2"/>
  <c r="E1291" i="2"/>
  <c r="F1291" i="2"/>
  <c r="G1291" i="2"/>
  <c r="H1291" i="2"/>
  <c r="I1291" i="2"/>
  <c r="J1291" i="2"/>
  <c r="A1292" i="2"/>
  <c r="B1292" i="2"/>
  <c r="C1292" i="2"/>
  <c r="D1292" i="2"/>
  <c r="E1292" i="2"/>
  <c r="F1292" i="2"/>
  <c r="G1292" i="2"/>
  <c r="H1292" i="2"/>
  <c r="I1292" i="2"/>
  <c r="J1292" i="2"/>
  <c r="A1293" i="2"/>
  <c r="B1293" i="2"/>
  <c r="C1293" i="2"/>
  <c r="D1293" i="2"/>
  <c r="E1293" i="2"/>
  <c r="F1293" i="2"/>
  <c r="G1293" i="2"/>
  <c r="H1293" i="2"/>
  <c r="I1293" i="2"/>
  <c r="J1293" i="2"/>
  <c r="A1294" i="2"/>
  <c r="B1294" i="2"/>
  <c r="C1294" i="2"/>
  <c r="D1294" i="2"/>
  <c r="E1294" i="2"/>
  <c r="F1294" i="2"/>
  <c r="G1294" i="2"/>
  <c r="H1294" i="2"/>
  <c r="I1294" i="2"/>
  <c r="J1294" i="2"/>
  <c r="A1295" i="2"/>
  <c r="B1295" i="2"/>
  <c r="C1295" i="2"/>
  <c r="D1295" i="2"/>
  <c r="E1295" i="2"/>
  <c r="F1295" i="2"/>
  <c r="G1295" i="2"/>
  <c r="H1295" i="2"/>
  <c r="I1295" i="2"/>
  <c r="J1295" i="2"/>
  <c r="A1296" i="2"/>
  <c r="B1296" i="2"/>
  <c r="C1296" i="2"/>
  <c r="D1296" i="2"/>
  <c r="E1296" i="2"/>
  <c r="F1296" i="2"/>
  <c r="G1296" i="2"/>
  <c r="H1296" i="2"/>
  <c r="I1296" i="2"/>
  <c r="J1296" i="2"/>
  <c r="A1297" i="2"/>
  <c r="B1297" i="2"/>
  <c r="C1297" i="2"/>
  <c r="D1297" i="2"/>
  <c r="E1297" i="2"/>
  <c r="F1297" i="2"/>
  <c r="G1297" i="2"/>
  <c r="H1297" i="2"/>
  <c r="I1297" i="2"/>
  <c r="J1297" i="2"/>
  <c r="A1298" i="2"/>
  <c r="B1298" i="2"/>
  <c r="C1298" i="2"/>
  <c r="D1298" i="2"/>
  <c r="E1298" i="2"/>
  <c r="F1298" i="2"/>
  <c r="G1298" i="2"/>
  <c r="H1298" i="2"/>
  <c r="I1298" i="2"/>
  <c r="J1298" i="2"/>
  <c r="A1299" i="2"/>
  <c r="B1299" i="2"/>
  <c r="C1299" i="2"/>
  <c r="D1299" i="2"/>
  <c r="E1299" i="2"/>
  <c r="F1299" i="2"/>
  <c r="G1299" i="2"/>
  <c r="H1299" i="2"/>
  <c r="I1299" i="2"/>
  <c r="J1299" i="2"/>
  <c r="A1300" i="2"/>
  <c r="B1300" i="2"/>
  <c r="C1300" i="2"/>
  <c r="D1300" i="2"/>
  <c r="E1300" i="2"/>
  <c r="F1300" i="2"/>
  <c r="G1300" i="2"/>
  <c r="H1300" i="2"/>
  <c r="I1300" i="2"/>
  <c r="J1300" i="2"/>
  <c r="A1301" i="2"/>
  <c r="B1301" i="2"/>
  <c r="C1301" i="2"/>
  <c r="D1301" i="2"/>
  <c r="E1301" i="2"/>
  <c r="F1301" i="2"/>
  <c r="G1301" i="2"/>
  <c r="H1301" i="2"/>
  <c r="I1301" i="2"/>
  <c r="J1301" i="2"/>
  <c r="A1302" i="2"/>
  <c r="B1302" i="2"/>
  <c r="C1302" i="2"/>
  <c r="D1302" i="2"/>
  <c r="E1302" i="2"/>
  <c r="F1302" i="2"/>
  <c r="G1302" i="2"/>
  <c r="H1302" i="2"/>
  <c r="I1302" i="2"/>
  <c r="J1302" i="2"/>
  <c r="A1303" i="2"/>
  <c r="B1303" i="2"/>
  <c r="C1303" i="2"/>
  <c r="D1303" i="2"/>
  <c r="E1303" i="2"/>
  <c r="F1303" i="2"/>
  <c r="G1303" i="2"/>
  <c r="H1303" i="2"/>
  <c r="I1303" i="2"/>
  <c r="J1303" i="2"/>
  <c r="A1304" i="2"/>
  <c r="B1304" i="2"/>
  <c r="C1304" i="2"/>
  <c r="D1304" i="2"/>
  <c r="E1304" i="2"/>
  <c r="F1304" i="2"/>
  <c r="G1304" i="2"/>
  <c r="H1304" i="2"/>
  <c r="I1304" i="2"/>
  <c r="J1304" i="2"/>
  <c r="A1305" i="2"/>
  <c r="B1305" i="2"/>
  <c r="C1305" i="2"/>
  <c r="D1305" i="2"/>
  <c r="E1305" i="2"/>
  <c r="F1305" i="2"/>
  <c r="G1305" i="2"/>
  <c r="H1305" i="2"/>
  <c r="I1305" i="2"/>
  <c r="J1305" i="2"/>
  <c r="A1306" i="2"/>
  <c r="B1306" i="2"/>
  <c r="C1306" i="2"/>
  <c r="D1306" i="2"/>
  <c r="E1306" i="2"/>
  <c r="F1306" i="2"/>
  <c r="G1306" i="2"/>
  <c r="H1306" i="2"/>
  <c r="I1306" i="2"/>
  <c r="J1306" i="2"/>
  <c r="A1307" i="2"/>
  <c r="B1307" i="2"/>
  <c r="C1307" i="2"/>
  <c r="D1307" i="2"/>
  <c r="E1307" i="2"/>
  <c r="F1307" i="2"/>
  <c r="G1307" i="2"/>
  <c r="H1307" i="2"/>
  <c r="I1307" i="2"/>
  <c r="J1307" i="2"/>
  <c r="A1308" i="2"/>
  <c r="B1308" i="2"/>
  <c r="C1308" i="2"/>
  <c r="D1308" i="2"/>
  <c r="E1308" i="2"/>
  <c r="F1308" i="2"/>
  <c r="G1308" i="2"/>
  <c r="H1308" i="2"/>
  <c r="I1308" i="2"/>
  <c r="J1308" i="2"/>
  <c r="A1309" i="2"/>
  <c r="B1309" i="2"/>
  <c r="C1309" i="2"/>
  <c r="D1309" i="2"/>
  <c r="E1309" i="2"/>
  <c r="F1309" i="2"/>
  <c r="G1309" i="2"/>
  <c r="H1309" i="2"/>
  <c r="I1309" i="2"/>
  <c r="J1309" i="2"/>
  <c r="A1310" i="2"/>
  <c r="B1310" i="2"/>
  <c r="C1310" i="2"/>
  <c r="D1310" i="2"/>
  <c r="E1310" i="2"/>
  <c r="F1310" i="2"/>
  <c r="G1310" i="2"/>
  <c r="H1310" i="2"/>
  <c r="I1310" i="2"/>
  <c r="J1310" i="2"/>
  <c r="A1311" i="2"/>
  <c r="B1311" i="2"/>
  <c r="C1311" i="2"/>
  <c r="D1311" i="2"/>
  <c r="E1311" i="2"/>
  <c r="F1311" i="2"/>
  <c r="G1311" i="2"/>
  <c r="H1311" i="2"/>
  <c r="I1311" i="2"/>
  <c r="J1311" i="2"/>
  <c r="A1312" i="2"/>
  <c r="B1312" i="2"/>
  <c r="C1312" i="2"/>
  <c r="D1312" i="2"/>
  <c r="E1312" i="2"/>
  <c r="F1312" i="2"/>
  <c r="G1312" i="2"/>
  <c r="H1312" i="2"/>
  <c r="I1312" i="2"/>
  <c r="J1312" i="2"/>
  <c r="A1313" i="2"/>
  <c r="B1313" i="2"/>
  <c r="C1313" i="2"/>
  <c r="D1313" i="2"/>
  <c r="E1313" i="2"/>
  <c r="F1313" i="2"/>
  <c r="G1313" i="2"/>
  <c r="H1313" i="2"/>
  <c r="I1313" i="2"/>
  <c r="J1313" i="2"/>
  <c r="A1314" i="2"/>
  <c r="B1314" i="2"/>
  <c r="C1314" i="2"/>
  <c r="D1314" i="2"/>
  <c r="E1314" i="2"/>
  <c r="F1314" i="2"/>
  <c r="G1314" i="2"/>
  <c r="H1314" i="2"/>
  <c r="I1314" i="2"/>
  <c r="J1314" i="2"/>
  <c r="A1315" i="2"/>
  <c r="B1315" i="2"/>
  <c r="C1315" i="2"/>
  <c r="D1315" i="2"/>
  <c r="E1315" i="2"/>
  <c r="F1315" i="2"/>
  <c r="G1315" i="2"/>
  <c r="H1315" i="2"/>
  <c r="I1315" i="2"/>
  <c r="J1315" i="2"/>
  <c r="A1316" i="2"/>
  <c r="B1316" i="2"/>
  <c r="C1316" i="2"/>
  <c r="D1316" i="2"/>
  <c r="E1316" i="2"/>
  <c r="F1316" i="2"/>
  <c r="G1316" i="2"/>
  <c r="H1316" i="2"/>
  <c r="I1316" i="2"/>
  <c r="J1316" i="2"/>
  <c r="A1317" i="2"/>
  <c r="B1317" i="2"/>
  <c r="C1317" i="2"/>
  <c r="D1317" i="2"/>
  <c r="E1317" i="2"/>
  <c r="F1317" i="2"/>
  <c r="G1317" i="2"/>
  <c r="H1317" i="2"/>
  <c r="I1317" i="2"/>
  <c r="J1317" i="2"/>
  <c r="A1318" i="2"/>
  <c r="B1318" i="2"/>
  <c r="C1318" i="2"/>
  <c r="D1318" i="2"/>
  <c r="E1318" i="2"/>
  <c r="F1318" i="2"/>
  <c r="G1318" i="2"/>
  <c r="H1318" i="2"/>
  <c r="I1318" i="2"/>
  <c r="J1318" i="2"/>
  <c r="A1319" i="2"/>
  <c r="B1319" i="2"/>
  <c r="C1319" i="2"/>
  <c r="D1319" i="2"/>
  <c r="E1319" i="2"/>
  <c r="F1319" i="2"/>
  <c r="G1319" i="2"/>
  <c r="H1319" i="2"/>
  <c r="I1319" i="2"/>
  <c r="J1319" i="2"/>
  <c r="A1320" i="2"/>
  <c r="B1320" i="2"/>
  <c r="C1320" i="2"/>
  <c r="D1320" i="2"/>
  <c r="E1320" i="2"/>
  <c r="F1320" i="2"/>
  <c r="G1320" i="2"/>
  <c r="H1320" i="2"/>
  <c r="I1320" i="2"/>
  <c r="J1320" i="2"/>
  <c r="A1321" i="2"/>
  <c r="B1321" i="2"/>
  <c r="C1321" i="2"/>
  <c r="D1321" i="2"/>
  <c r="E1321" i="2"/>
  <c r="F1321" i="2"/>
  <c r="G1321" i="2"/>
  <c r="H1321" i="2"/>
  <c r="I1321" i="2"/>
  <c r="J1321" i="2"/>
  <c r="A1322" i="2"/>
  <c r="B1322" i="2"/>
  <c r="C1322" i="2"/>
  <c r="D1322" i="2"/>
  <c r="E1322" i="2"/>
  <c r="F1322" i="2"/>
  <c r="G1322" i="2"/>
  <c r="H1322" i="2"/>
  <c r="I1322" i="2"/>
  <c r="J1322" i="2"/>
  <c r="A1323" i="2"/>
  <c r="B1323" i="2"/>
  <c r="C1323" i="2"/>
  <c r="D1323" i="2"/>
  <c r="E1323" i="2"/>
  <c r="F1323" i="2"/>
  <c r="G1323" i="2"/>
  <c r="H1323" i="2"/>
  <c r="I1323" i="2"/>
  <c r="J1323" i="2"/>
  <c r="A1324" i="2"/>
  <c r="B1324" i="2"/>
  <c r="C1324" i="2"/>
  <c r="D1324" i="2"/>
  <c r="E1324" i="2"/>
  <c r="F1324" i="2"/>
  <c r="G1324" i="2"/>
  <c r="H1324" i="2"/>
  <c r="I1324" i="2"/>
  <c r="J1324" i="2"/>
  <c r="A1325" i="2"/>
  <c r="B1325" i="2"/>
  <c r="C1325" i="2"/>
  <c r="D1325" i="2"/>
  <c r="E1325" i="2"/>
  <c r="F1325" i="2"/>
  <c r="G1325" i="2"/>
  <c r="H1325" i="2"/>
  <c r="I1325" i="2"/>
  <c r="J1325" i="2"/>
  <c r="A1326" i="2"/>
  <c r="B1326" i="2"/>
  <c r="C1326" i="2"/>
  <c r="D1326" i="2"/>
  <c r="E1326" i="2"/>
  <c r="F1326" i="2"/>
  <c r="G1326" i="2"/>
  <c r="H1326" i="2"/>
  <c r="I1326" i="2"/>
  <c r="J1326" i="2"/>
  <c r="A1327" i="2"/>
  <c r="B1327" i="2"/>
  <c r="C1327" i="2"/>
  <c r="D1327" i="2"/>
  <c r="E1327" i="2"/>
  <c r="F1327" i="2"/>
  <c r="G1327" i="2"/>
  <c r="H1327" i="2"/>
  <c r="I1327" i="2"/>
  <c r="J1327" i="2"/>
  <c r="A1328" i="2"/>
  <c r="B1328" i="2"/>
  <c r="C1328" i="2"/>
  <c r="D1328" i="2"/>
  <c r="E1328" i="2"/>
  <c r="F1328" i="2"/>
  <c r="G1328" i="2"/>
  <c r="H1328" i="2"/>
  <c r="I1328" i="2"/>
  <c r="J1328" i="2"/>
  <c r="A1329" i="2"/>
  <c r="B1329" i="2"/>
  <c r="C1329" i="2"/>
  <c r="D1329" i="2"/>
  <c r="E1329" i="2"/>
  <c r="F1329" i="2"/>
  <c r="G1329" i="2"/>
  <c r="H1329" i="2"/>
  <c r="I1329" i="2"/>
  <c r="J1329" i="2"/>
  <c r="A1330" i="2"/>
  <c r="B1330" i="2"/>
  <c r="C1330" i="2"/>
  <c r="D1330" i="2"/>
  <c r="E1330" i="2"/>
  <c r="F1330" i="2"/>
  <c r="G1330" i="2"/>
  <c r="H1330" i="2"/>
  <c r="I1330" i="2"/>
  <c r="J1330" i="2"/>
  <c r="A1331" i="2"/>
  <c r="B1331" i="2"/>
  <c r="C1331" i="2"/>
  <c r="D1331" i="2"/>
  <c r="E1331" i="2"/>
  <c r="F1331" i="2"/>
  <c r="G1331" i="2"/>
  <c r="H1331" i="2"/>
  <c r="I1331" i="2"/>
  <c r="J1331" i="2"/>
  <c r="A1332" i="2"/>
  <c r="B1332" i="2"/>
  <c r="C1332" i="2"/>
  <c r="D1332" i="2"/>
  <c r="E1332" i="2"/>
  <c r="F1332" i="2"/>
  <c r="G1332" i="2"/>
  <c r="H1332" i="2"/>
  <c r="I1332" i="2"/>
  <c r="J1332" i="2"/>
  <c r="A1333" i="2"/>
  <c r="B1333" i="2"/>
  <c r="C1333" i="2"/>
  <c r="D1333" i="2"/>
  <c r="E1333" i="2"/>
  <c r="F1333" i="2"/>
  <c r="G1333" i="2"/>
  <c r="H1333" i="2"/>
  <c r="I1333" i="2"/>
  <c r="J1333" i="2"/>
  <c r="A1334" i="2"/>
  <c r="B1334" i="2"/>
  <c r="C1334" i="2"/>
  <c r="D1334" i="2"/>
  <c r="E1334" i="2"/>
  <c r="F1334" i="2"/>
  <c r="G1334" i="2"/>
  <c r="H1334" i="2"/>
  <c r="I1334" i="2"/>
  <c r="J1334" i="2"/>
  <c r="A1335" i="2"/>
  <c r="B1335" i="2"/>
  <c r="C1335" i="2"/>
  <c r="D1335" i="2"/>
  <c r="E1335" i="2"/>
  <c r="F1335" i="2"/>
  <c r="G1335" i="2"/>
  <c r="H1335" i="2"/>
  <c r="I1335" i="2"/>
  <c r="J1335" i="2"/>
  <c r="A1336" i="2"/>
  <c r="B1336" i="2"/>
  <c r="C1336" i="2"/>
  <c r="D1336" i="2"/>
  <c r="E1336" i="2"/>
  <c r="F1336" i="2"/>
  <c r="G1336" i="2"/>
  <c r="H1336" i="2"/>
  <c r="I1336" i="2"/>
  <c r="J1336" i="2"/>
  <c r="A1337" i="2"/>
  <c r="B1337" i="2"/>
  <c r="C1337" i="2"/>
  <c r="D1337" i="2"/>
  <c r="E1337" i="2"/>
  <c r="F1337" i="2"/>
  <c r="G1337" i="2"/>
  <c r="H1337" i="2"/>
  <c r="I1337" i="2"/>
  <c r="J1337" i="2"/>
  <c r="A1338" i="2"/>
  <c r="B1338" i="2"/>
  <c r="C1338" i="2"/>
  <c r="D1338" i="2"/>
  <c r="E1338" i="2"/>
  <c r="F1338" i="2"/>
  <c r="G1338" i="2"/>
  <c r="H1338" i="2"/>
  <c r="I1338" i="2"/>
  <c r="J1338" i="2"/>
  <c r="A1339" i="2"/>
  <c r="B1339" i="2"/>
  <c r="C1339" i="2"/>
  <c r="D1339" i="2"/>
  <c r="E1339" i="2"/>
  <c r="F1339" i="2"/>
  <c r="G1339" i="2"/>
  <c r="H1339" i="2"/>
  <c r="I1339" i="2"/>
  <c r="J1339" i="2"/>
  <c r="A1340" i="2"/>
  <c r="B1340" i="2"/>
  <c r="C1340" i="2"/>
  <c r="D1340" i="2"/>
  <c r="E1340" i="2"/>
  <c r="F1340" i="2"/>
  <c r="G1340" i="2"/>
  <c r="H1340" i="2"/>
  <c r="I1340" i="2"/>
  <c r="J1340" i="2"/>
  <c r="A1341" i="2"/>
  <c r="B1341" i="2"/>
  <c r="C1341" i="2"/>
  <c r="D1341" i="2"/>
  <c r="E1341" i="2"/>
  <c r="F1341" i="2"/>
  <c r="G1341" i="2"/>
  <c r="H1341" i="2"/>
  <c r="I1341" i="2"/>
  <c r="J1341" i="2"/>
  <c r="A1342" i="2"/>
  <c r="B1342" i="2"/>
  <c r="C1342" i="2"/>
  <c r="D1342" i="2"/>
  <c r="E1342" i="2"/>
  <c r="F1342" i="2"/>
  <c r="G1342" i="2"/>
  <c r="H1342" i="2"/>
  <c r="I1342" i="2"/>
  <c r="J1342" i="2"/>
  <c r="A1343" i="2"/>
  <c r="B1343" i="2"/>
  <c r="C1343" i="2"/>
  <c r="D1343" i="2"/>
  <c r="E1343" i="2"/>
  <c r="F1343" i="2"/>
  <c r="G1343" i="2"/>
  <c r="H1343" i="2"/>
  <c r="I1343" i="2"/>
  <c r="J1343" i="2"/>
  <c r="A1344" i="2"/>
  <c r="B1344" i="2"/>
  <c r="C1344" i="2"/>
  <c r="D1344" i="2"/>
  <c r="E1344" i="2"/>
  <c r="F1344" i="2"/>
  <c r="G1344" i="2"/>
  <c r="H1344" i="2"/>
  <c r="I1344" i="2"/>
  <c r="J1344" i="2"/>
  <c r="A1345" i="2"/>
  <c r="B1345" i="2"/>
  <c r="C1345" i="2"/>
  <c r="D1345" i="2"/>
  <c r="E1345" i="2"/>
  <c r="F1345" i="2"/>
  <c r="G1345" i="2"/>
  <c r="H1345" i="2"/>
  <c r="I1345" i="2"/>
  <c r="J1345" i="2"/>
  <c r="A1346" i="2"/>
  <c r="B1346" i="2"/>
  <c r="C1346" i="2"/>
  <c r="D1346" i="2"/>
  <c r="E1346" i="2"/>
  <c r="F1346" i="2"/>
  <c r="G1346" i="2"/>
  <c r="H1346" i="2"/>
  <c r="I1346" i="2"/>
  <c r="J1346" i="2"/>
  <c r="A1347" i="2"/>
  <c r="B1347" i="2"/>
  <c r="C1347" i="2"/>
  <c r="D1347" i="2"/>
  <c r="E1347" i="2"/>
  <c r="F1347" i="2"/>
  <c r="G1347" i="2"/>
  <c r="H1347" i="2"/>
  <c r="I1347" i="2"/>
  <c r="J1347" i="2"/>
  <c r="A1348" i="2"/>
  <c r="B1348" i="2"/>
  <c r="C1348" i="2"/>
  <c r="D1348" i="2"/>
  <c r="E1348" i="2"/>
  <c r="F1348" i="2"/>
  <c r="G1348" i="2"/>
  <c r="H1348" i="2"/>
  <c r="I1348" i="2"/>
  <c r="J1348" i="2"/>
  <c r="A1349" i="2"/>
  <c r="B1349" i="2"/>
  <c r="C1349" i="2"/>
  <c r="D1349" i="2"/>
  <c r="E1349" i="2"/>
  <c r="F1349" i="2"/>
  <c r="G1349" i="2"/>
  <c r="H1349" i="2"/>
  <c r="I1349" i="2"/>
  <c r="J1349" i="2"/>
  <c r="A1350" i="2"/>
  <c r="B1350" i="2"/>
  <c r="C1350" i="2"/>
  <c r="D1350" i="2"/>
  <c r="E1350" i="2"/>
  <c r="F1350" i="2"/>
  <c r="G1350" i="2"/>
  <c r="H1350" i="2"/>
  <c r="I1350" i="2"/>
  <c r="J1350" i="2"/>
  <c r="A1351" i="2"/>
  <c r="B1351" i="2"/>
  <c r="C1351" i="2"/>
  <c r="D1351" i="2"/>
  <c r="E1351" i="2"/>
  <c r="F1351" i="2"/>
  <c r="G1351" i="2"/>
  <c r="H1351" i="2"/>
  <c r="I1351" i="2"/>
  <c r="J1351" i="2"/>
  <c r="A1352" i="2"/>
  <c r="B1352" i="2"/>
  <c r="C1352" i="2"/>
  <c r="D1352" i="2"/>
  <c r="E1352" i="2"/>
  <c r="F1352" i="2"/>
  <c r="G1352" i="2"/>
  <c r="H1352" i="2"/>
  <c r="I1352" i="2"/>
  <c r="J1352" i="2"/>
  <c r="A1353" i="2"/>
  <c r="B1353" i="2"/>
  <c r="C1353" i="2"/>
  <c r="D1353" i="2"/>
  <c r="E1353" i="2"/>
  <c r="F1353" i="2"/>
  <c r="G1353" i="2"/>
  <c r="H1353" i="2"/>
  <c r="I1353" i="2"/>
  <c r="J1353" i="2"/>
  <c r="A1354" i="2"/>
  <c r="B1354" i="2"/>
  <c r="C1354" i="2"/>
  <c r="D1354" i="2"/>
  <c r="E1354" i="2"/>
  <c r="F1354" i="2"/>
  <c r="G1354" i="2"/>
  <c r="H1354" i="2"/>
  <c r="I1354" i="2"/>
  <c r="J1354" i="2"/>
  <c r="A1355" i="2"/>
  <c r="B1355" i="2"/>
  <c r="C1355" i="2"/>
  <c r="D1355" i="2"/>
  <c r="E1355" i="2"/>
  <c r="F1355" i="2"/>
  <c r="G1355" i="2"/>
  <c r="H1355" i="2"/>
  <c r="I1355" i="2"/>
  <c r="J1355" i="2"/>
  <c r="A1356" i="2"/>
  <c r="B1356" i="2"/>
  <c r="C1356" i="2"/>
  <c r="D1356" i="2"/>
  <c r="E1356" i="2"/>
  <c r="F1356" i="2"/>
  <c r="G1356" i="2"/>
  <c r="H1356" i="2"/>
  <c r="I1356" i="2"/>
  <c r="J1356" i="2"/>
  <c r="A1357" i="2"/>
  <c r="B1357" i="2"/>
  <c r="C1357" i="2"/>
  <c r="D1357" i="2"/>
  <c r="E1357" i="2"/>
  <c r="F1357" i="2"/>
  <c r="G1357" i="2"/>
  <c r="H1357" i="2"/>
  <c r="I1357" i="2"/>
  <c r="J1357" i="2"/>
  <c r="A1358" i="2"/>
  <c r="B1358" i="2"/>
  <c r="C1358" i="2"/>
  <c r="D1358" i="2"/>
  <c r="E1358" i="2"/>
  <c r="F1358" i="2"/>
  <c r="G1358" i="2"/>
  <c r="H1358" i="2"/>
  <c r="I1358" i="2"/>
  <c r="J1358" i="2"/>
  <c r="A1359" i="2"/>
  <c r="B1359" i="2"/>
  <c r="C1359" i="2"/>
  <c r="D1359" i="2"/>
  <c r="E1359" i="2"/>
  <c r="F1359" i="2"/>
  <c r="G1359" i="2"/>
  <c r="H1359" i="2"/>
  <c r="I1359" i="2"/>
  <c r="J1359" i="2"/>
  <c r="A1360" i="2"/>
  <c r="B1360" i="2"/>
  <c r="C1360" i="2"/>
  <c r="D1360" i="2"/>
  <c r="E1360" i="2"/>
  <c r="F1360" i="2"/>
  <c r="G1360" i="2"/>
  <c r="H1360" i="2"/>
  <c r="I1360" i="2"/>
  <c r="J1360" i="2"/>
  <c r="A1361" i="2"/>
  <c r="B1361" i="2"/>
  <c r="C1361" i="2"/>
  <c r="D1361" i="2"/>
  <c r="E1361" i="2"/>
  <c r="F1361" i="2"/>
  <c r="G1361" i="2"/>
  <c r="H1361" i="2"/>
  <c r="I1361" i="2"/>
  <c r="J1361" i="2"/>
  <c r="A1362" i="2"/>
  <c r="B1362" i="2"/>
  <c r="C1362" i="2"/>
  <c r="D1362" i="2"/>
  <c r="E1362" i="2"/>
  <c r="F1362" i="2"/>
  <c r="G1362" i="2"/>
  <c r="H1362" i="2"/>
  <c r="I1362" i="2"/>
  <c r="J1362" i="2"/>
  <c r="A1363" i="2"/>
  <c r="B1363" i="2"/>
  <c r="C1363" i="2"/>
  <c r="D1363" i="2"/>
  <c r="E1363" i="2"/>
  <c r="F1363" i="2"/>
  <c r="G1363" i="2"/>
  <c r="H1363" i="2"/>
  <c r="I1363" i="2"/>
  <c r="J1363" i="2"/>
  <c r="A1364" i="2"/>
  <c r="B1364" i="2"/>
  <c r="C1364" i="2"/>
  <c r="D1364" i="2"/>
  <c r="E1364" i="2"/>
  <c r="F1364" i="2"/>
  <c r="G1364" i="2"/>
  <c r="H1364" i="2"/>
  <c r="I1364" i="2"/>
  <c r="J1364" i="2"/>
  <c r="A1365" i="2"/>
  <c r="B1365" i="2"/>
  <c r="C1365" i="2"/>
  <c r="D1365" i="2"/>
  <c r="E1365" i="2"/>
  <c r="F1365" i="2"/>
  <c r="G1365" i="2"/>
  <c r="H1365" i="2"/>
  <c r="I1365" i="2"/>
  <c r="J1365" i="2"/>
  <c r="A1366" i="2"/>
  <c r="B1366" i="2"/>
  <c r="C1366" i="2"/>
  <c r="D1366" i="2"/>
  <c r="E1366" i="2"/>
  <c r="F1366" i="2"/>
  <c r="G1366" i="2"/>
  <c r="H1366" i="2"/>
  <c r="I1366" i="2"/>
  <c r="J1366" i="2"/>
  <c r="A1367" i="2"/>
  <c r="B1367" i="2"/>
  <c r="C1367" i="2"/>
  <c r="D1367" i="2"/>
  <c r="E1367" i="2"/>
  <c r="F1367" i="2"/>
  <c r="G1367" i="2"/>
  <c r="H1367" i="2"/>
  <c r="I1367" i="2"/>
  <c r="J1367" i="2"/>
  <c r="A1368" i="2"/>
  <c r="B1368" i="2"/>
  <c r="C1368" i="2"/>
  <c r="D1368" i="2"/>
  <c r="E1368" i="2"/>
  <c r="F1368" i="2"/>
  <c r="G1368" i="2"/>
  <c r="H1368" i="2"/>
  <c r="I1368" i="2"/>
  <c r="J1368" i="2"/>
  <c r="A1369" i="2"/>
  <c r="B1369" i="2"/>
  <c r="C1369" i="2"/>
  <c r="D1369" i="2"/>
  <c r="E1369" i="2"/>
  <c r="F1369" i="2"/>
  <c r="G1369" i="2"/>
  <c r="H1369" i="2"/>
  <c r="I1369" i="2"/>
  <c r="J1369" i="2"/>
  <c r="A1370" i="2"/>
  <c r="B1370" i="2"/>
  <c r="C1370" i="2"/>
  <c r="D1370" i="2"/>
  <c r="E1370" i="2"/>
  <c r="F1370" i="2"/>
  <c r="G1370" i="2"/>
  <c r="H1370" i="2"/>
  <c r="I1370" i="2"/>
  <c r="J1370" i="2"/>
  <c r="A1371" i="2"/>
  <c r="B1371" i="2"/>
  <c r="C1371" i="2"/>
  <c r="D1371" i="2"/>
  <c r="E1371" i="2"/>
  <c r="F1371" i="2"/>
  <c r="G1371" i="2"/>
  <c r="H1371" i="2"/>
  <c r="I1371" i="2"/>
  <c r="J1371" i="2"/>
  <c r="A1372" i="2"/>
  <c r="B1372" i="2"/>
  <c r="C1372" i="2"/>
  <c r="D1372" i="2"/>
  <c r="E1372" i="2"/>
  <c r="F1372" i="2"/>
  <c r="G1372" i="2"/>
  <c r="H1372" i="2"/>
  <c r="I1372" i="2"/>
  <c r="J1372" i="2"/>
  <c r="A1373" i="2"/>
  <c r="B1373" i="2"/>
  <c r="C1373" i="2"/>
  <c r="D1373" i="2"/>
  <c r="E1373" i="2"/>
  <c r="F1373" i="2"/>
  <c r="G1373" i="2"/>
  <c r="H1373" i="2"/>
  <c r="I1373" i="2"/>
  <c r="J1373" i="2"/>
  <c r="A1374" i="2"/>
  <c r="B1374" i="2"/>
  <c r="C1374" i="2"/>
  <c r="D1374" i="2"/>
  <c r="E1374" i="2"/>
  <c r="F1374" i="2"/>
  <c r="G1374" i="2"/>
  <c r="H1374" i="2"/>
  <c r="I1374" i="2"/>
  <c r="J1374" i="2"/>
  <c r="A1375" i="2"/>
  <c r="B1375" i="2"/>
  <c r="C1375" i="2"/>
  <c r="D1375" i="2"/>
  <c r="E1375" i="2"/>
  <c r="F1375" i="2"/>
  <c r="G1375" i="2"/>
  <c r="H1375" i="2"/>
  <c r="I1375" i="2"/>
  <c r="J1375" i="2"/>
  <c r="A1376" i="2"/>
  <c r="B1376" i="2"/>
  <c r="C1376" i="2"/>
  <c r="D1376" i="2"/>
  <c r="E1376" i="2"/>
  <c r="F1376" i="2"/>
  <c r="G1376" i="2"/>
  <c r="H1376" i="2"/>
  <c r="I1376" i="2"/>
  <c r="J1376" i="2"/>
  <c r="A1377" i="2"/>
  <c r="B1377" i="2"/>
  <c r="C1377" i="2"/>
  <c r="D1377" i="2"/>
  <c r="E1377" i="2"/>
  <c r="F1377" i="2"/>
  <c r="G1377" i="2"/>
  <c r="H1377" i="2"/>
  <c r="I1377" i="2"/>
  <c r="J1377" i="2"/>
  <c r="A1378" i="2"/>
  <c r="B1378" i="2"/>
  <c r="C1378" i="2"/>
  <c r="D1378" i="2"/>
  <c r="E1378" i="2"/>
  <c r="F1378" i="2"/>
  <c r="G1378" i="2"/>
  <c r="H1378" i="2"/>
  <c r="I1378" i="2"/>
  <c r="J1378" i="2"/>
  <c r="A1379" i="2"/>
  <c r="B1379" i="2"/>
  <c r="C1379" i="2"/>
  <c r="D1379" i="2"/>
  <c r="E1379" i="2"/>
  <c r="F1379" i="2"/>
  <c r="G1379" i="2"/>
  <c r="H1379" i="2"/>
  <c r="I1379" i="2"/>
  <c r="J1379" i="2"/>
  <c r="A1380" i="2"/>
  <c r="B1380" i="2"/>
  <c r="C1380" i="2"/>
  <c r="D1380" i="2"/>
  <c r="E1380" i="2"/>
  <c r="F1380" i="2"/>
  <c r="G1380" i="2"/>
  <c r="H1380" i="2"/>
  <c r="I1380" i="2"/>
  <c r="J1380" i="2"/>
  <c r="A1381" i="2"/>
  <c r="B1381" i="2"/>
  <c r="C1381" i="2"/>
  <c r="D1381" i="2"/>
  <c r="E1381" i="2"/>
  <c r="F1381" i="2"/>
  <c r="G1381" i="2"/>
  <c r="H1381" i="2"/>
  <c r="I1381" i="2"/>
  <c r="J1381" i="2"/>
  <c r="A1382" i="2"/>
  <c r="B1382" i="2"/>
  <c r="C1382" i="2"/>
  <c r="D1382" i="2"/>
  <c r="E1382" i="2"/>
  <c r="F1382" i="2"/>
  <c r="G1382" i="2"/>
  <c r="H1382" i="2"/>
  <c r="I1382" i="2"/>
  <c r="J1382" i="2"/>
  <c r="A1383" i="2"/>
  <c r="B1383" i="2"/>
  <c r="C1383" i="2"/>
  <c r="D1383" i="2"/>
  <c r="E1383" i="2"/>
  <c r="F1383" i="2"/>
  <c r="G1383" i="2"/>
  <c r="H1383" i="2"/>
  <c r="I1383" i="2"/>
  <c r="J1383" i="2"/>
  <c r="A1384" i="2"/>
  <c r="B1384" i="2"/>
  <c r="C1384" i="2"/>
  <c r="D1384" i="2"/>
  <c r="E1384" i="2"/>
  <c r="F1384" i="2"/>
  <c r="G1384" i="2"/>
  <c r="H1384" i="2"/>
  <c r="I1384" i="2"/>
  <c r="J1384" i="2"/>
  <c r="A1385" i="2"/>
  <c r="B1385" i="2"/>
  <c r="C1385" i="2"/>
  <c r="D1385" i="2"/>
  <c r="E1385" i="2"/>
  <c r="F1385" i="2"/>
  <c r="G1385" i="2"/>
  <c r="H1385" i="2"/>
  <c r="I1385" i="2"/>
  <c r="J1385" i="2"/>
  <c r="A1386" i="2"/>
  <c r="B1386" i="2"/>
  <c r="C1386" i="2"/>
  <c r="D1386" i="2"/>
  <c r="E1386" i="2"/>
  <c r="F1386" i="2"/>
  <c r="G1386" i="2"/>
  <c r="H1386" i="2"/>
  <c r="I1386" i="2"/>
  <c r="J1386" i="2"/>
  <c r="A1387" i="2"/>
  <c r="B1387" i="2"/>
  <c r="C1387" i="2"/>
  <c r="D1387" i="2"/>
  <c r="E1387" i="2"/>
  <c r="F1387" i="2"/>
  <c r="G1387" i="2"/>
  <c r="H1387" i="2"/>
  <c r="I1387" i="2"/>
  <c r="J1387" i="2"/>
  <c r="A1388" i="2"/>
  <c r="B1388" i="2"/>
  <c r="C1388" i="2"/>
  <c r="D1388" i="2"/>
  <c r="E1388" i="2"/>
  <c r="F1388" i="2"/>
  <c r="G1388" i="2"/>
  <c r="H1388" i="2"/>
  <c r="I1388" i="2"/>
  <c r="J1388" i="2"/>
  <c r="A1389" i="2"/>
  <c r="B1389" i="2"/>
  <c r="C1389" i="2"/>
  <c r="D1389" i="2"/>
  <c r="E1389" i="2"/>
  <c r="F1389" i="2"/>
  <c r="G1389" i="2"/>
  <c r="H1389" i="2"/>
  <c r="I1389" i="2"/>
  <c r="J1389" i="2"/>
  <c r="A1390" i="2"/>
  <c r="B1390" i="2"/>
  <c r="C1390" i="2"/>
  <c r="D1390" i="2"/>
  <c r="E1390" i="2"/>
  <c r="F1390" i="2"/>
  <c r="G1390" i="2"/>
  <c r="H1390" i="2"/>
  <c r="I1390" i="2"/>
  <c r="J1390" i="2"/>
  <c r="A1391" i="2"/>
  <c r="B1391" i="2"/>
  <c r="C1391" i="2"/>
  <c r="D1391" i="2"/>
  <c r="E1391" i="2"/>
  <c r="F1391" i="2"/>
  <c r="G1391" i="2"/>
  <c r="H1391" i="2"/>
  <c r="I1391" i="2"/>
  <c r="J1391" i="2"/>
  <c r="A1392" i="2"/>
  <c r="B1392" i="2"/>
  <c r="C1392" i="2"/>
  <c r="D1392" i="2"/>
  <c r="E1392" i="2"/>
  <c r="F1392" i="2"/>
  <c r="G1392" i="2"/>
  <c r="H1392" i="2"/>
  <c r="I1392" i="2"/>
  <c r="J1392" i="2"/>
  <c r="A1393" i="2"/>
  <c r="B1393" i="2"/>
  <c r="C1393" i="2"/>
  <c r="D1393" i="2"/>
  <c r="E1393" i="2"/>
  <c r="F1393" i="2"/>
  <c r="G1393" i="2"/>
  <c r="H1393" i="2"/>
  <c r="I1393" i="2"/>
  <c r="J1393" i="2"/>
  <c r="A1394" i="2"/>
  <c r="B1394" i="2"/>
  <c r="C1394" i="2"/>
  <c r="D1394" i="2"/>
  <c r="E1394" i="2"/>
  <c r="F1394" i="2"/>
  <c r="G1394" i="2"/>
  <c r="H1394" i="2"/>
  <c r="I1394" i="2"/>
  <c r="J1394" i="2"/>
  <c r="A1395" i="2"/>
  <c r="B1395" i="2"/>
  <c r="C1395" i="2"/>
  <c r="D1395" i="2"/>
  <c r="E1395" i="2"/>
  <c r="F1395" i="2"/>
  <c r="G1395" i="2"/>
  <c r="H1395" i="2"/>
  <c r="I1395" i="2"/>
  <c r="J1395" i="2"/>
  <c r="A1396" i="2"/>
  <c r="B1396" i="2"/>
  <c r="C1396" i="2"/>
  <c r="D1396" i="2"/>
  <c r="E1396" i="2"/>
  <c r="F1396" i="2"/>
  <c r="G1396" i="2"/>
  <c r="H1396" i="2"/>
  <c r="I1396" i="2"/>
  <c r="J1396" i="2"/>
  <c r="A1397" i="2"/>
  <c r="B1397" i="2"/>
  <c r="C1397" i="2"/>
  <c r="D1397" i="2"/>
  <c r="E1397" i="2"/>
  <c r="F1397" i="2"/>
  <c r="G1397" i="2"/>
  <c r="H1397" i="2"/>
  <c r="I1397" i="2"/>
  <c r="J1397" i="2"/>
  <c r="A1398" i="2"/>
  <c r="B1398" i="2"/>
  <c r="C1398" i="2"/>
  <c r="D1398" i="2"/>
  <c r="E1398" i="2"/>
  <c r="F1398" i="2"/>
  <c r="G1398" i="2"/>
  <c r="H1398" i="2"/>
  <c r="I1398" i="2"/>
  <c r="J1398" i="2"/>
  <c r="A1399" i="2"/>
  <c r="B1399" i="2"/>
  <c r="C1399" i="2"/>
  <c r="D1399" i="2"/>
  <c r="E1399" i="2"/>
  <c r="F1399" i="2"/>
  <c r="G1399" i="2"/>
  <c r="H1399" i="2"/>
  <c r="I1399" i="2"/>
  <c r="J1399" i="2"/>
  <c r="A1400" i="2"/>
  <c r="B1400" i="2"/>
  <c r="C1400" i="2"/>
  <c r="D1400" i="2"/>
  <c r="E1400" i="2"/>
  <c r="F1400" i="2"/>
  <c r="G1400" i="2"/>
  <c r="H1400" i="2"/>
  <c r="I1400" i="2"/>
  <c r="J1400" i="2"/>
  <c r="A1401" i="2"/>
  <c r="B1401" i="2"/>
  <c r="C1401" i="2"/>
  <c r="D1401" i="2"/>
  <c r="E1401" i="2"/>
  <c r="F1401" i="2"/>
  <c r="G1401" i="2"/>
  <c r="H1401" i="2"/>
  <c r="I1401" i="2"/>
  <c r="J1401" i="2"/>
  <c r="A1402" i="2"/>
  <c r="B1402" i="2"/>
  <c r="C1402" i="2"/>
  <c r="D1402" i="2"/>
  <c r="E1402" i="2"/>
  <c r="F1402" i="2"/>
  <c r="G1402" i="2"/>
  <c r="H1402" i="2"/>
  <c r="I1402" i="2"/>
  <c r="J1402" i="2"/>
  <c r="A1403" i="2"/>
  <c r="B1403" i="2"/>
  <c r="C1403" i="2"/>
  <c r="D1403" i="2"/>
  <c r="E1403" i="2"/>
  <c r="F1403" i="2"/>
  <c r="G1403" i="2"/>
  <c r="H1403" i="2"/>
  <c r="I1403" i="2"/>
  <c r="J1403" i="2"/>
  <c r="A1404" i="2"/>
  <c r="B1404" i="2"/>
  <c r="C1404" i="2"/>
  <c r="D1404" i="2"/>
  <c r="E1404" i="2"/>
  <c r="F1404" i="2"/>
  <c r="G1404" i="2"/>
  <c r="H1404" i="2"/>
  <c r="I1404" i="2"/>
  <c r="J1404" i="2"/>
  <c r="A1405" i="2"/>
  <c r="B1405" i="2"/>
  <c r="C1405" i="2"/>
  <c r="D1405" i="2"/>
  <c r="E1405" i="2"/>
  <c r="F1405" i="2"/>
  <c r="G1405" i="2"/>
  <c r="H1405" i="2"/>
  <c r="I1405" i="2"/>
  <c r="J1405" i="2"/>
  <c r="A1406" i="2"/>
  <c r="B1406" i="2"/>
  <c r="C1406" i="2"/>
  <c r="D1406" i="2"/>
  <c r="E1406" i="2"/>
  <c r="F1406" i="2"/>
  <c r="G1406" i="2"/>
  <c r="H1406" i="2"/>
  <c r="I1406" i="2"/>
  <c r="J1406" i="2"/>
  <c r="A1407" i="2"/>
  <c r="B1407" i="2"/>
  <c r="C1407" i="2"/>
  <c r="D1407" i="2"/>
  <c r="E1407" i="2"/>
  <c r="F1407" i="2"/>
  <c r="G1407" i="2"/>
  <c r="H1407" i="2"/>
  <c r="I1407" i="2"/>
  <c r="J1407" i="2"/>
  <c r="A1408" i="2"/>
  <c r="B1408" i="2"/>
  <c r="C1408" i="2"/>
  <c r="D1408" i="2"/>
  <c r="E1408" i="2"/>
  <c r="F1408" i="2"/>
  <c r="G1408" i="2"/>
  <c r="H1408" i="2"/>
  <c r="I1408" i="2"/>
  <c r="J1408" i="2"/>
  <c r="A1409" i="2"/>
  <c r="B1409" i="2"/>
  <c r="C1409" i="2"/>
  <c r="D1409" i="2"/>
  <c r="E1409" i="2"/>
  <c r="F1409" i="2"/>
  <c r="G1409" i="2"/>
  <c r="H1409" i="2"/>
  <c r="I1409" i="2"/>
  <c r="J1409" i="2"/>
  <c r="A1410" i="2"/>
  <c r="B1410" i="2"/>
  <c r="C1410" i="2"/>
  <c r="D1410" i="2"/>
  <c r="E1410" i="2"/>
  <c r="F1410" i="2"/>
  <c r="G1410" i="2"/>
  <c r="H1410" i="2"/>
  <c r="I1410" i="2"/>
  <c r="J1410" i="2"/>
  <c r="A1411" i="2"/>
  <c r="B1411" i="2"/>
  <c r="C1411" i="2"/>
  <c r="D1411" i="2"/>
  <c r="E1411" i="2"/>
  <c r="F1411" i="2"/>
  <c r="G1411" i="2"/>
  <c r="H1411" i="2"/>
  <c r="I1411" i="2"/>
  <c r="J1411" i="2"/>
  <c r="A1412" i="2"/>
  <c r="B1412" i="2"/>
  <c r="C1412" i="2"/>
  <c r="D1412" i="2"/>
  <c r="E1412" i="2"/>
  <c r="F1412" i="2"/>
  <c r="G1412" i="2"/>
  <c r="H1412" i="2"/>
  <c r="I1412" i="2"/>
  <c r="J1412" i="2"/>
  <c r="A1413" i="2"/>
  <c r="B1413" i="2"/>
  <c r="C1413" i="2"/>
  <c r="D1413" i="2"/>
  <c r="E1413" i="2"/>
  <c r="F1413" i="2"/>
  <c r="G1413" i="2"/>
  <c r="H1413" i="2"/>
  <c r="I1413" i="2"/>
  <c r="J1413" i="2"/>
  <c r="A1414" i="2"/>
  <c r="B1414" i="2"/>
  <c r="C1414" i="2"/>
  <c r="D1414" i="2"/>
  <c r="E1414" i="2"/>
  <c r="F1414" i="2"/>
  <c r="G1414" i="2"/>
  <c r="H1414" i="2"/>
  <c r="I1414" i="2"/>
  <c r="J1414" i="2"/>
  <c r="A1415" i="2"/>
  <c r="B1415" i="2"/>
  <c r="C1415" i="2"/>
  <c r="D1415" i="2"/>
  <c r="E1415" i="2"/>
  <c r="F1415" i="2"/>
  <c r="G1415" i="2"/>
  <c r="H1415" i="2"/>
  <c r="I1415" i="2"/>
  <c r="J1415" i="2"/>
  <c r="A1416" i="2"/>
  <c r="B1416" i="2"/>
  <c r="C1416" i="2"/>
  <c r="D1416" i="2"/>
  <c r="E1416" i="2"/>
  <c r="F1416" i="2"/>
  <c r="G1416" i="2"/>
  <c r="H1416" i="2"/>
  <c r="I1416" i="2"/>
  <c r="J1416" i="2"/>
  <c r="A1417" i="2"/>
  <c r="B1417" i="2"/>
  <c r="C1417" i="2"/>
  <c r="D1417" i="2"/>
  <c r="E1417" i="2"/>
  <c r="F1417" i="2"/>
  <c r="G1417" i="2"/>
  <c r="H1417" i="2"/>
  <c r="I1417" i="2"/>
  <c r="J1417" i="2"/>
  <c r="A1418" i="2"/>
  <c r="B1418" i="2"/>
  <c r="C1418" i="2"/>
  <c r="D1418" i="2"/>
  <c r="E1418" i="2"/>
  <c r="F1418" i="2"/>
  <c r="G1418" i="2"/>
  <c r="H1418" i="2"/>
  <c r="I1418" i="2"/>
  <c r="J1418" i="2"/>
  <c r="A1419" i="2"/>
  <c r="B1419" i="2"/>
  <c r="C1419" i="2"/>
  <c r="D1419" i="2"/>
  <c r="E1419" i="2"/>
  <c r="F1419" i="2"/>
  <c r="G1419" i="2"/>
  <c r="H1419" i="2"/>
  <c r="I1419" i="2"/>
  <c r="J1419" i="2"/>
  <c r="A1420" i="2"/>
  <c r="B1420" i="2"/>
  <c r="C1420" i="2"/>
  <c r="D1420" i="2"/>
  <c r="E1420" i="2"/>
  <c r="F1420" i="2"/>
  <c r="G1420" i="2"/>
  <c r="H1420" i="2"/>
  <c r="I1420" i="2"/>
  <c r="J1420" i="2"/>
  <c r="A1421" i="2"/>
  <c r="B1421" i="2"/>
  <c r="C1421" i="2"/>
  <c r="D1421" i="2"/>
  <c r="E1421" i="2"/>
  <c r="F1421" i="2"/>
  <c r="G1421" i="2"/>
  <c r="H1421" i="2"/>
  <c r="I1421" i="2"/>
  <c r="J1421" i="2"/>
  <c r="A1422" i="2"/>
  <c r="B1422" i="2"/>
  <c r="C1422" i="2"/>
  <c r="D1422" i="2"/>
  <c r="E1422" i="2"/>
  <c r="F1422" i="2"/>
  <c r="G1422" i="2"/>
  <c r="H1422" i="2"/>
  <c r="I1422" i="2"/>
  <c r="J1422" i="2"/>
  <c r="A1423" i="2"/>
  <c r="B1423" i="2"/>
  <c r="C1423" i="2"/>
  <c r="D1423" i="2"/>
  <c r="E1423" i="2"/>
  <c r="F1423" i="2"/>
  <c r="G1423" i="2"/>
  <c r="H1423" i="2"/>
  <c r="I1423" i="2"/>
  <c r="J1423" i="2"/>
  <c r="A1424" i="2"/>
  <c r="B1424" i="2"/>
  <c r="C1424" i="2"/>
  <c r="D1424" i="2"/>
  <c r="E1424" i="2"/>
  <c r="F1424" i="2"/>
  <c r="G1424" i="2"/>
  <c r="H1424" i="2"/>
  <c r="I1424" i="2"/>
  <c r="J1424" i="2"/>
  <c r="A1425" i="2"/>
  <c r="B1425" i="2"/>
  <c r="C1425" i="2"/>
  <c r="D1425" i="2"/>
  <c r="E1425" i="2"/>
  <c r="F1425" i="2"/>
  <c r="G1425" i="2"/>
  <c r="H1425" i="2"/>
  <c r="I1425" i="2"/>
  <c r="J1425" i="2"/>
  <c r="A1426" i="2"/>
  <c r="B1426" i="2"/>
  <c r="C1426" i="2"/>
  <c r="D1426" i="2"/>
  <c r="E1426" i="2"/>
  <c r="F1426" i="2"/>
  <c r="G1426" i="2"/>
  <c r="H1426" i="2"/>
  <c r="I1426" i="2"/>
  <c r="J1426" i="2"/>
  <c r="A1427" i="2"/>
  <c r="B1427" i="2"/>
  <c r="C1427" i="2"/>
  <c r="D1427" i="2"/>
  <c r="E1427" i="2"/>
  <c r="F1427" i="2"/>
  <c r="G1427" i="2"/>
  <c r="H1427" i="2"/>
  <c r="I1427" i="2"/>
  <c r="J1427" i="2"/>
  <c r="A1428" i="2"/>
  <c r="B1428" i="2"/>
  <c r="C1428" i="2"/>
  <c r="D1428" i="2"/>
  <c r="E1428" i="2"/>
  <c r="F1428" i="2"/>
  <c r="G1428" i="2"/>
  <c r="H1428" i="2"/>
  <c r="I1428" i="2"/>
  <c r="J1428" i="2"/>
  <c r="A1429" i="2"/>
  <c r="B1429" i="2"/>
  <c r="C1429" i="2"/>
  <c r="D1429" i="2"/>
  <c r="E1429" i="2"/>
  <c r="F1429" i="2"/>
  <c r="G1429" i="2"/>
  <c r="H1429" i="2"/>
  <c r="I1429" i="2"/>
  <c r="J1429" i="2"/>
  <c r="A1430" i="2"/>
  <c r="B1430" i="2"/>
  <c r="C1430" i="2"/>
  <c r="D1430" i="2"/>
  <c r="E1430" i="2"/>
  <c r="F1430" i="2"/>
  <c r="G1430" i="2"/>
  <c r="H1430" i="2"/>
  <c r="I1430" i="2"/>
  <c r="J1430" i="2"/>
  <c r="A1431" i="2"/>
  <c r="B1431" i="2"/>
  <c r="C1431" i="2"/>
  <c r="D1431" i="2"/>
  <c r="E1431" i="2"/>
  <c r="F1431" i="2"/>
  <c r="G1431" i="2"/>
  <c r="H1431" i="2"/>
  <c r="I1431" i="2"/>
  <c r="J1431" i="2"/>
  <c r="A1432" i="2"/>
  <c r="B1432" i="2"/>
  <c r="C1432" i="2"/>
  <c r="D1432" i="2"/>
  <c r="E1432" i="2"/>
  <c r="F1432" i="2"/>
  <c r="G1432" i="2"/>
  <c r="H1432" i="2"/>
  <c r="I1432" i="2"/>
  <c r="J1432" i="2"/>
  <c r="A1433" i="2"/>
  <c r="B1433" i="2"/>
  <c r="C1433" i="2"/>
  <c r="D1433" i="2"/>
  <c r="E1433" i="2"/>
  <c r="F1433" i="2"/>
  <c r="G1433" i="2"/>
  <c r="H1433" i="2"/>
  <c r="I1433" i="2"/>
  <c r="J1433" i="2"/>
  <c r="A1434" i="2"/>
  <c r="B1434" i="2"/>
  <c r="C1434" i="2"/>
  <c r="D1434" i="2"/>
  <c r="E1434" i="2"/>
  <c r="F1434" i="2"/>
  <c r="G1434" i="2"/>
  <c r="H1434" i="2"/>
  <c r="I1434" i="2"/>
  <c r="J1434" i="2"/>
  <c r="A1435" i="2"/>
  <c r="B1435" i="2"/>
  <c r="C1435" i="2"/>
  <c r="D1435" i="2"/>
  <c r="E1435" i="2"/>
  <c r="F1435" i="2"/>
  <c r="G1435" i="2"/>
  <c r="H1435" i="2"/>
  <c r="I1435" i="2"/>
  <c r="J1435" i="2"/>
  <c r="A1436" i="2"/>
  <c r="B1436" i="2"/>
  <c r="C1436" i="2"/>
  <c r="D1436" i="2"/>
  <c r="E1436" i="2"/>
  <c r="F1436" i="2"/>
  <c r="G1436" i="2"/>
  <c r="H1436" i="2"/>
  <c r="I1436" i="2"/>
  <c r="J1436" i="2"/>
  <c r="A1437" i="2"/>
  <c r="B1437" i="2"/>
  <c r="C1437" i="2"/>
  <c r="D1437" i="2"/>
  <c r="E1437" i="2"/>
  <c r="F1437" i="2"/>
  <c r="G1437" i="2"/>
  <c r="H1437" i="2"/>
  <c r="I1437" i="2"/>
  <c r="J1437" i="2"/>
  <c r="A1438" i="2"/>
  <c r="B1438" i="2"/>
  <c r="C1438" i="2"/>
  <c r="D1438" i="2"/>
  <c r="E1438" i="2"/>
  <c r="F1438" i="2"/>
  <c r="G1438" i="2"/>
  <c r="H1438" i="2"/>
  <c r="I1438" i="2"/>
  <c r="J1438" i="2"/>
  <c r="A1439" i="2"/>
  <c r="B1439" i="2"/>
  <c r="C1439" i="2"/>
  <c r="D1439" i="2"/>
  <c r="E1439" i="2"/>
  <c r="F1439" i="2"/>
  <c r="G1439" i="2"/>
  <c r="H1439" i="2"/>
  <c r="I1439" i="2"/>
  <c r="J1439" i="2"/>
  <c r="A1440" i="2"/>
  <c r="B1440" i="2"/>
  <c r="C1440" i="2"/>
  <c r="D1440" i="2"/>
  <c r="E1440" i="2"/>
  <c r="F1440" i="2"/>
  <c r="G1440" i="2"/>
  <c r="H1440" i="2"/>
  <c r="I1440" i="2"/>
  <c r="J1440" i="2"/>
  <c r="A1441" i="2"/>
  <c r="B1441" i="2"/>
  <c r="C1441" i="2"/>
  <c r="D1441" i="2"/>
  <c r="E1441" i="2"/>
  <c r="F1441" i="2"/>
  <c r="G1441" i="2"/>
  <c r="H1441" i="2"/>
  <c r="I1441" i="2"/>
  <c r="J1441" i="2"/>
  <c r="A1442" i="2"/>
  <c r="B1442" i="2"/>
  <c r="C1442" i="2"/>
  <c r="D1442" i="2"/>
  <c r="E1442" i="2"/>
  <c r="F1442" i="2"/>
  <c r="G1442" i="2"/>
  <c r="H1442" i="2"/>
  <c r="I1442" i="2"/>
  <c r="J1442" i="2"/>
  <c r="A1443" i="2"/>
  <c r="B1443" i="2"/>
  <c r="C1443" i="2"/>
  <c r="D1443" i="2"/>
  <c r="E1443" i="2"/>
  <c r="F1443" i="2"/>
  <c r="G1443" i="2"/>
  <c r="H1443" i="2"/>
  <c r="I1443" i="2"/>
  <c r="J1443" i="2"/>
  <c r="A1444" i="2"/>
  <c r="B1444" i="2"/>
  <c r="C1444" i="2"/>
  <c r="D1444" i="2"/>
  <c r="E1444" i="2"/>
  <c r="F1444" i="2"/>
  <c r="G1444" i="2"/>
  <c r="H1444" i="2"/>
  <c r="I1444" i="2"/>
  <c r="J1444" i="2"/>
  <c r="A1445" i="2"/>
  <c r="B1445" i="2"/>
  <c r="C1445" i="2"/>
  <c r="D1445" i="2"/>
  <c r="E1445" i="2"/>
  <c r="F1445" i="2"/>
  <c r="G1445" i="2"/>
  <c r="H1445" i="2"/>
  <c r="I1445" i="2"/>
  <c r="J1445" i="2"/>
  <c r="A1446" i="2"/>
  <c r="B1446" i="2"/>
  <c r="C1446" i="2"/>
  <c r="D1446" i="2"/>
  <c r="E1446" i="2"/>
  <c r="F1446" i="2"/>
  <c r="G1446" i="2"/>
  <c r="H1446" i="2"/>
  <c r="I1446" i="2"/>
  <c r="J1446" i="2"/>
  <c r="A1447" i="2"/>
  <c r="B1447" i="2"/>
  <c r="C1447" i="2"/>
  <c r="D1447" i="2"/>
  <c r="E1447" i="2"/>
  <c r="F1447" i="2"/>
  <c r="G1447" i="2"/>
  <c r="H1447" i="2"/>
  <c r="I1447" i="2"/>
  <c r="J1447" i="2"/>
  <c r="A1448" i="2"/>
  <c r="B1448" i="2"/>
  <c r="C1448" i="2"/>
  <c r="D1448" i="2"/>
  <c r="E1448" i="2"/>
  <c r="F1448" i="2"/>
  <c r="G1448" i="2"/>
  <c r="H1448" i="2"/>
  <c r="I1448" i="2"/>
  <c r="J1448" i="2"/>
  <c r="A1449" i="2"/>
  <c r="B1449" i="2"/>
  <c r="C1449" i="2"/>
  <c r="D1449" i="2"/>
  <c r="E1449" i="2"/>
  <c r="F1449" i="2"/>
  <c r="G1449" i="2"/>
  <c r="H1449" i="2"/>
  <c r="I1449" i="2"/>
  <c r="J1449" i="2"/>
  <c r="A1450" i="2"/>
  <c r="B1450" i="2"/>
  <c r="C1450" i="2"/>
  <c r="D1450" i="2"/>
  <c r="E1450" i="2"/>
  <c r="F1450" i="2"/>
  <c r="G1450" i="2"/>
  <c r="H1450" i="2"/>
  <c r="I1450" i="2"/>
  <c r="J1450" i="2"/>
  <c r="A1451" i="2"/>
  <c r="B1451" i="2"/>
  <c r="C1451" i="2"/>
  <c r="D1451" i="2"/>
  <c r="E1451" i="2"/>
  <c r="F1451" i="2"/>
  <c r="G1451" i="2"/>
  <c r="H1451" i="2"/>
  <c r="I1451" i="2"/>
  <c r="J1451" i="2"/>
  <c r="A1452" i="2"/>
  <c r="B1452" i="2"/>
  <c r="C1452" i="2"/>
  <c r="D1452" i="2"/>
  <c r="E1452" i="2"/>
  <c r="F1452" i="2"/>
  <c r="G1452" i="2"/>
  <c r="H1452" i="2"/>
  <c r="I1452" i="2"/>
  <c r="J1452" i="2"/>
  <c r="A1453" i="2"/>
  <c r="B1453" i="2"/>
  <c r="C1453" i="2"/>
  <c r="D1453" i="2"/>
  <c r="E1453" i="2"/>
  <c r="F1453" i="2"/>
  <c r="G1453" i="2"/>
  <c r="H1453" i="2"/>
  <c r="I1453" i="2"/>
  <c r="J1453" i="2"/>
  <c r="A1454" i="2"/>
  <c r="B1454" i="2"/>
  <c r="C1454" i="2"/>
  <c r="D1454" i="2"/>
  <c r="E1454" i="2"/>
  <c r="F1454" i="2"/>
  <c r="G1454" i="2"/>
  <c r="H1454" i="2"/>
  <c r="I1454" i="2"/>
  <c r="J1454" i="2"/>
  <c r="A1455" i="2"/>
  <c r="B1455" i="2"/>
  <c r="C1455" i="2"/>
  <c r="D1455" i="2"/>
  <c r="E1455" i="2"/>
  <c r="F1455" i="2"/>
  <c r="G1455" i="2"/>
  <c r="H1455" i="2"/>
  <c r="I1455" i="2"/>
  <c r="J1455" i="2"/>
  <c r="A1456" i="2"/>
  <c r="B1456" i="2"/>
  <c r="C1456" i="2"/>
  <c r="D1456" i="2"/>
  <c r="E1456" i="2"/>
  <c r="F1456" i="2"/>
  <c r="G1456" i="2"/>
  <c r="H1456" i="2"/>
  <c r="I1456" i="2"/>
  <c r="J1456" i="2"/>
  <c r="A1457" i="2"/>
  <c r="B1457" i="2"/>
  <c r="C1457" i="2"/>
  <c r="D1457" i="2"/>
  <c r="E1457" i="2"/>
  <c r="F1457" i="2"/>
  <c r="G1457" i="2"/>
  <c r="H1457" i="2"/>
  <c r="I1457" i="2"/>
  <c r="J1457" i="2"/>
  <c r="A1458" i="2"/>
  <c r="B1458" i="2"/>
  <c r="C1458" i="2"/>
  <c r="D1458" i="2"/>
  <c r="E1458" i="2"/>
  <c r="F1458" i="2"/>
  <c r="G1458" i="2"/>
  <c r="H1458" i="2"/>
  <c r="I1458" i="2"/>
  <c r="J1458" i="2"/>
  <c r="A1459" i="2"/>
  <c r="B1459" i="2"/>
  <c r="C1459" i="2"/>
  <c r="D1459" i="2"/>
  <c r="E1459" i="2"/>
  <c r="F1459" i="2"/>
  <c r="G1459" i="2"/>
  <c r="H1459" i="2"/>
  <c r="I1459" i="2"/>
  <c r="J1459" i="2"/>
  <c r="A1460" i="2"/>
  <c r="B1460" i="2"/>
  <c r="C1460" i="2"/>
  <c r="D1460" i="2"/>
  <c r="E1460" i="2"/>
  <c r="F1460" i="2"/>
  <c r="G1460" i="2"/>
  <c r="H1460" i="2"/>
  <c r="I1460" i="2"/>
  <c r="J1460" i="2"/>
  <c r="A1461" i="2"/>
  <c r="B1461" i="2"/>
  <c r="C1461" i="2"/>
  <c r="D1461" i="2"/>
  <c r="E1461" i="2"/>
  <c r="F1461" i="2"/>
  <c r="G1461" i="2"/>
  <c r="H1461" i="2"/>
  <c r="I1461" i="2"/>
  <c r="J1461" i="2"/>
  <c r="A1462" i="2"/>
  <c r="B1462" i="2"/>
  <c r="C1462" i="2"/>
  <c r="D1462" i="2"/>
  <c r="E1462" i="2"/>
  <c r="F1462" i="2"/>
  <c r="G1462" i="2"/>
  <c r="H1462" i="2"/>
  <c r="I1462" i="2"/>
  <c r="J1462" i="2"/>
  <c r="A1463" i="2"/>
  <c r="B1463" i="2"/>
  <c r="C1463" i="2"/>
  <c r="D1463" i="2"/>
  <c r="E1463" i="2"/>
  <c r="F1463" i="2"/>
  <c r="G1463" i="2"/>
  <c r="H1463" i="2"/>
  <c r="I1463" i="2"/>
  <c r="J1463" i="2"/>
  <c r="A1464" i="2"/>
  <c r="B1464" i="2"/>
  <c r="C1464" i="2"/>
  <c r="D1464" i="2"/>
  <c r="E1464" i="2"/>
  <c r="F1464" i="2"/>
  <c r="G1464" i="2"/>
  <c r="H1464" i="2"/>
  <c r="I1464" i="2"/>
  <c r="J1464" i="2"/>
  <c r="A1465" i="2"/>
  <c r="B1465" i="2"/>
  <c r="C1465" i="2"/>
  <c r="D1465" i="2"/>
  <c r="E1465" i="2"/>
  <c r="F1465" i="2"/>
  <c r="G1465" i="2"/>
  <c r="H1465" i="2"/>
  <c r="I1465" i="2"/>
  <c r="J1465" i="2"/>
  <c r="A1466" i="2"/>
  <c r="B1466" i="2"/>
  <c r="C1466" i="2"/>
  <c r="D1466" i="2"/>
  <c r="E1466" i="2"/>
  <c r="F1466" i="2"/>
  <c r="G1466" i="2"/>
  <c r="H1466" i="2"/>
  <c r="I1466" i="2"/>
  <c r="J1466" i="2"/>
  <c r="A1467" i="2"/>
  <c r="B1467" i="2"/>
  <c r="C1467" i="2"/>
  <c r="D1467" i="2"/>
  <c r="E1467" i="2"/>
  <c r="F1467" i="2"/>
  <c r="G1467" i="2"/>
  <c r="H1467" i="2"/>
  <c r="I1467" i="2"/>
  <c r="J1467" i="2"/>
  <c r="A1468" i="2"/>
  <c r="B1468" i="2"/>
  <c r="C1468" i="2"/>
  <c r="D1468" i="2"/>
  <c r="E1468" i="2"/>
  <c r="F1468" i="2"/>
  <c r="G1468" i="2"/>
  <c r="H1468" i="2"/>
  <c r="I1468" i="2"/>
  <c r="J1468" i="2"/>
  <c r="A1469" i="2"/>
  <c r="B1469" i="2"/>
  <c r="C1469" i="2"/>
  <c r="D1469" i="2"/>
  <c r="E1469" i="2"/>
  <c r="F1469" i="2"/>
  <c r="G1469" i="2"/>
  <c r="H1469" i="2"/>
  <c r="I1469" i="2"/>
  <c r="J1469" i="2"/>
  <c r="A1470" i="2"/>
  <c r="B1470" i="2"/>
  <c r="C1470" i="2"/>
  <c r="D1470" i="2"/>
  <c r="E1470" i="2"/>
  <c r="F1470" i="2"/>
  <c r="G1470" i="2"/>
  <c r="H1470" i="2"/>
  <c r="I1470" i="2"/>
  <c r="J1470" i="2"/>
  <c r="A1471" i="2"/>
  <c r="B1471" i="2"/>
  <c r="C1471" i="2"/>
  <c r="D1471" i="2"/>
  <c r="E1471" i="2"/>
  <c r="F1471" i="2"/>
  <c r="G1471" i="2"/>
  <c r="H1471" i="2"/>
  <c r="I1471" i="2"/>
  <c r="J1471" i="2"/>
  <c r="A1472" i="2"/>
  <c r="B1472" i="2"/>
  <c r="C1472" i="2"/>
  <c r="D1472" i="2"/>
  <c r="E1472" i="2"/>
  <c r="F1472" i="2"/>
  <c r="G1472" i="2"/>
  <c r="H1472" i="2"/>
  <c r="I1472" i="2"/>
  <c r="J1472" i="2"/>
  <c r="A1473" i="2"/>
  <c r="B1473" i="2"/>
  <c r="C1473" i="2"/>
  <c r="D1473" i="2"/>
  <c r="E1473" i="2"/>
  <c r="F1473" i="2"/>
  <c r="G1473" i="2"/>
  <c r="H1473" i="2"/>
  <c r="I1473" i="2"/>
  <c r="J1473" i="2"/>
  <c r="A1474" i="2"/>
  <c r="B1474" i="2"/>
  <c r="C1474" i="2"/>
  <c r="D1474" i="2"/>
  <c r="E1474" i="2"/>
  <c r="F1474" i="2"/>
  <c r="G1474" i="2"/>
  <c r="H1474" i="2"/>
  <c r="I1474" i="2"/>
  <c r="J1474" i="2"/>
  <c r="A1475" i="2"/>
  <c r="B1475" i="2"/>
  <c r="C1475" i="2"/>
  <c r="D1475" i="2"/>
  <c r="E1475" i="2"/>
  <c r="F1475" i="2"/>
  <c r="G1475" i="2"/>
  <c r="H1475" i="2"/>
  <c r="I1475" i="2"/>
  <c r="J1475" i="2"/>
  <c r="A1476" i="2"/>
  <c r="B1476" i="2"/>
  <c r="C1476" i="2"/>
  <c r="D1476" i="2"/>
  <c r="E1476" i="2"/>
  <c r="F1476" i="2"/>
  <c r="G1476" i="2"/>
  <c r="H1476" i="2"/>
  <c r="I1476" i="2"/>
  <c r="J1476" i="2"/>
  <c r="A1477" i="2"/>
  <c r="B1477" i="2"/>
  <c r="C1477" i="2"/>
  <c r="D1477" i="2"/>
  <c r="E1477" i="2"/>
  <c r="F1477" i="2"/>
  <c r="G1477" i="2"/>
  <c r="H1477" i="2"/>
  <c r="I1477" i="2"/>
  <c r="J1477" i="2"/>
  <c r="A1478" i="2"/>
  <c r="B1478" i="2"/>
  <c r="C1478" i="2"/>
  <c r="D1478" i="2"/>
  <c r="E1478" i="2"/>
  <c r="F1478" i="2"/>
  <c r="G1478" i="2"/>
  <c r="H1478" i="2"/>
  <c r="I1478" i="2"/>
  <c r="J1478" i="2"/>
  <c r="A1479" i="2"/>
  <c r="B1479" i="2"/>
  <c r="C1479" i="2"/>
  <c r="D1479" i="2"/>
  <c r="E1479" i="2"/>
  <c r="F1479" i="2"/>
  <c r="G1479" i="2"/>
  <c r="H1479" i="2"/>
  <c r="I1479" i="2"/>
  <c r="J1479" i="2"/>
  <c r="A1480" i="2"/>
  <c r="B1480" i="2"/>
  <c r="C1480" i="2"/>
  <c r="D1480" i="2"/>
  <c r="E1480" i="2"/>
  <c r="F1480" i="2"/>
  <c r="G1480" i="2"/>
  <c r="H1480" i="2"/>
  <c r="I1480" i="2"/>
  <c r="J1480" i="2"/>
  <c r="A1481" i="2"/>
  <c r="B1481" i="2"/>
  <c r="C1481" i="2"/>
  <c r="D1481" i="2"/>
  <c r="E1481" i="2"/>
  <c r="F1481" i="2"/>
  <c r="G1481" i="2"/>
  <c r="H1481" i="2"/>
  <c r="I1481" i="2"/>
  <c r="J1481" i="2"/>
  <c r="A1482" i="2"/>
  <c r="B1482" i="2"/>
  <c r="C1482" i="2"/>
  <c r="D1482" i="2"/>
  <c r="E1482" i="2"/>
  <c r="F1482" i="2"/>
  <c r="G1482" i="2"/>
  <c r="H1482" i="2"/>
  <c r="I1482" i="2"/>
  <c r="J1482" i="2"/>
  <c r="A1483" i="2"/>
  <c r="B1483" i="2"/>
  <c r="C1483" i="2"/>
  <c r="D1483" i="2"/>
  <c r="E1483" i="2"/>
  <c r="F1483" i="2"/>
  <c r="G1483" i="2"/>
  <c r="H1483" i="2"/>
  <c r="I1483" i="2"/>
  <c r="J1483" i="2"/>
  <c r="A1484" i="2"/>
  <c r="B1484" i="2"/>
  <c r="C1484" i="2"/>
  <c r="D1484" i="2"/>
  <c r="E1484" i="2"/>
  <c r="F1484" i="2"/>
  <c r="G1484" i="2"/>
  <c r="H1484" i="2"/>
  <c r="I1484" i="2"/>
  <c r="J1484" i="2"/>
  <c r="A1485" i="2"/>
  <c r="B1485" i="2"/>
  <c r="C1485" i="2"/>
  <c r="D1485" i="2"/>
  <c r="E1485" i="2"/>
  <c r="F1485" i="2"/>
  <c r="G1485" i="2"/>
  <c r="H1485" i="2"/>
  <c r="I1485" i="2"/>
  <c r="J1485" i="2"/>
  <c r="A1486" i="2"/>
  <c r="B1486" i="2"/>
  <c r="C1486" i="2"/>
  <c r="D1486" i="2"/>
  <c r="E1486" i="2"/>
  <c r="F1486" i="2"/>
  <c r="G1486" i="2"/>
  <c r="H1486" i="2"/>
  <c r="I1486" i="2"/>
  <c r="J1486" i="2"/>
  <c r="A1487" i="2"/>
  <c r="B1487" i="2"/>
  <c r="C1487" i="2"/>
  <c r="D1487" i="2"/>
  <c r="E1487" i="2"/>
  <c r="F1487" i="2"/>
  <c r="G1487" i="2"/>
  <c r="H1487" i="2"/>
  <c r="I1487" i="2"/>
  <c r="J1487" i="2"/>
  <c r="A1488" i="2"/>
  <c r="B1488" i="2"/>
  <c r="C1488" i="2"/>
  <c r="D1488" i="2"/>
  <c r="E1488" i="2"/>
  <c r="F1488" i="2"/>
  <c r="G1488" i="2"/>
  <c r="H1488" i="2"/>
  <c r="I1488" i="2"/>
  <c r="J1488" i="2"/>
  <c r="A1489" i="2"/>
  <c r="B1489" i="2"/>
  <c r="C1489" i="2"/>
  <c r="D1489" i="2"/>
  <c r="E1489" i="2"/>
  <c r="F1489" i="2"/>
  <c r="G1489" i="2"/>
  <c r="H1489" i="2"/>
  <c r="I1489" i="2"/>
  <c r="J1489" i="2"/>
  <c r="A1490" i="2"/>
  <c r="B1490" i="2"/>
  <c r="C1490" i="2"/>
  <c r="D1490" i="2"/>
  <c r="E1490" i="2"/>
  <c r="F1490" i="2"/>
  <c r="G1490" i="2"/>
  <c r="H1490" i="2"/>
  <c r="I1490" i="2"/>
  <c r="J1490" i="2"/>
  <c r="A1491" i="2"/>
  <c r="B1491" i="2"/>
  <c r="C1491" i="2"/>
  <c r="D1491" i="2"/>
  <c r="E1491" i="2"/>
  <c r="F1491" i="2"/>
  <c r="G1491" i="2"/>
  <c r="H1491" i="2"/>
  <c r="I1491" i="2"/>
  <c r="J1491" i="2"/>
  <c r="A1492" i="2"/>
  <c r="B1492" i="2"/>
  <c r="C1492" i="2"/>
  <c r="D1492" i="2"/>
  <c r="E1492" i="2"/>
  <c r="F1492" i="2"/>
  <c r="G1492" i="2"/>
  <c r="H1492" i="2"/>
  <c r="I1492" i="2"/>
  <c r="J1492" i="2"/>
  <c r="A1493" i="2"/>
  <c r="B1493" i="2"/>
  <c r="C1493" i="2"/>
  <c r="D1493" i="2"/>
  <c r="E1493" i="2"/>
  <c r="F1493" i="2"/>
  <c r="G1493" i="2"/>
  <c r="H1493" i="2"/>
  <c r="I1493" i="2"/>
  <c r="J1493" i="2"/>
  <c r="A1494" i="2"/>
  <c r="B1494" i="2"/>
  <c r="C1494" i="2"/>
  <c r="D1494" i="2"/>
  <c r="E1494" i="2"/>
  <c r="F1494" i="2"/>
  <c r="G1494" i="2"/>
  <c r="H1494" i="2"/>
  <c r="I1494" i="2"/>
  <c r="J1494" i="2"/>
  <c r="A1495" i="2"/>
  <c r="B1495" i="2"/>
  <c r="C1495" i="2"/>
  <c r="D1495" i="2"/>
  <c r="E1495" i="2"/>
  <c r="F1495" i="2"/>
  <c r="G1495" i="2"/>
  <c r="H1495" i="2"/>
  <c r="I1495" i="2"/>
  <c r="J1495" i="2"/>
  <c r="A1496" i="2"/>
  <c r="B1496" i="2"/>
  <c r="C1496" i="2"/>
  <c r="D1496" i="2"/>
  <c r="E1496" i="2"/>
  <c r="F1496" i="2"/>
  <c r="G1496" i="2"/>
  <c r="H1496" i="2"/>
  <c r="I1496" i="2"/>
  <c r="J1496" i="2"/>
  <c r="A1497" i="2"/>
  <c r="B1497" i="2"/>
  <c r="C1497" i="2"/>
  <c r="D1497" i="2"/>
  <c r="E1497" i="2"/>
  <c r="F1497" i="2"/>
  <c r="G1497" i="2"/>
  <c r="H1497" i="2"/>
  <c r="I1497" i="2"/>
  <c r="J1497" i="2"/>
  <c r="A1498" i="2"/>
  <c r="B1498" i="2"/>
  <c r="C1498" i="2"/>
  <c r="D1498" i="2"/>
  <c r="E1498" i="2"/>
  <c r="F1498" i="2"/>
  <c r="G1498" i="2"/>
  <c r="H1498" i="2"/>
  <c r="I1498" i="2"/>
  <c r="J1498" i="2"/>
  <c r="A1499" i="2"/>
  <c r="B1499" i="2"/>
  <c r="C1499" i="2"/>
  <c r="D1499" i="2"/>
  <c r="E1499" i="2"/>
  <c r="F1499" i="2"/>
  <c r="G1499" i="2"/>
  <c r="H1499" i="2"/>
  <c r="I1499" i="2"/>
  <c r="J1499" i="2"/>
  <c r="A1500" i="2"/>
  <c r="B1500" i="2"/>
  <c r="C1500" i="2"/>
  <c r="D1500" i="2"/>
  <c r="E1500" i="2"/>
  <c r="F1500" i="2"/>
  <c r="G1500" i="2"/>
  <c r="H1500" i="2"/>
  <c r="I1500" i="2"/>
  <c r="J1500" i="2"/>
  <c r="A1501" i="2"/>
  <c r="B1501" i="2"/>
  <c r="C1501" i="2"/>
  <c r="D1501" i="2"/>
  <c r="E1501" i="2"/>
  <c r="F1501" i="2"/>
  <c r="G1501" i="2"/>
  <c r="H1501" i="2"/>
  <c r="I1501" i="2"/>
  <c r="J1501" i="2"/>
  <c r="A1502" i="2"/>
  <c r="B1502" i="2"/>
  <c r="C1502" i="2"/>
  <c r="D1502" i="2"/>
  <c r="E1502" i="2"/>
  <c r="F1502" i="2"/>
  <c r="G1502" i="2"/>
  <c r="H1502" i="2"/>
  <c r="I1502" i="2"/>
  <c r="J1502" i="2"/>
  <c r="A1503" i="2"/>
  <c r="B1503" i="2"/>
  <c r="C1503" i="2"/>
  <c r="D1503" i="2"/>
  <c r="E1503" i="2"/>
  <c r="F1503" i="2"/>
  <c r="G1503" i="2"/>
  <c r="H1503" i="2"/>
  <c r="I1503" i="2"/>
  <c r="J1503" i="2"/>
  <c r="A1504" i="2"/>
  <c r="B1504" i="2"/>
  <c r="C1504" i="2"/>
  <c r="D1504" i="2"/>
  <c r="E1504" i="2"/>
  <c r="F1504" i="2"/>
  <c r="G1504" i="2"/>
  <c r="H1504" i="2"/>
  <c r="I1504" i="2"/>
  <c r="J1504" i="2"/>
  <c r="A1505" i="2"/>
  <c r="B1505" i="2"/>
  <c r="C1505" i="2"/>
  <c r="D1505" i="2"/>
  <c r="E1505" i="2"/>
  <c r="F1505" i="2"/>
  <c r="G1505" i="2"/>
  <c r="H1505" i="2"/>
  <c r="I1505" i="2"/>
  <c r="J1505" i="2"/>
  <c r="A1506" i="2"/>
  <c r="B1506" i="2"/>
  <c r="C1506" i="2"/>
  <c r="D1506" i="2"/>
  <c r="E1506" i="2"/>
  <c r="F1506" i="2"/>
  <c r="G1506" i="2"/>
  <c r="H1506" i="2"/>
  <c r="I1506" i="2"/>
  <c r="J1506" i="2"/>
  <c r="A1507" i="2"/>
  <c r="B1507" i="2"/>
  <c r="C1507" i="2"/>
  <c r="D1507" i="2"/>
  <c r="E1507" i="2"/>
  <c r="F1507" i="2"/>
  <c r="G1507" i="2"/>
  <c r="H1507" i="2"/>
  <c r="I1507" i="2"/>
  <c r="J1507" i="2"/>
  <c r="A1508" i="2"/>
  <c r="B1508" i="2"/>
  <c r="C1508" i="2"/>
  <c r="D1508" i="2"/>
  <c r="E1508" i="2"/>
  <c r="F1508" i="2"/>
  <c r="G1508" i="2"/>
  <c r="H1508" i="2"/>
  <c r="I1508" i="2"/>
  <c r="J1508" i="2"/>
  <c r="A1509" i="2"/>
  <c r="B1509" i="2"/>
  <c r="C1509" i="2"/>
  <c r="D1509" i="2"/>
  <c r="E1509" i="2"/>
  <c r="F1509" i="2"/>
  <c r="G1509" i="2"/>
  <c r="H1509" i="2"/>
  <c r="I1509" i="2"/>
  <c r="J1509" i="2"/>
  <c r="A1510" i="2"/>
  <c r="B1510" i="2"/>
  <c r="C1510" i="2"/>
  <c r="D1510" i="2"/>
  <c r="E1510" i="2"/>
  <c r="F1510" i="2"/>
  <c r="G1510" i="2"/>
  <c r="H1510" i="2"/>
  <c r="I1510" i="2"/>
  <c r="J1510" i="2"/>
  <c r="A1511" i="2"/>
  <c r="B1511" i="2"/>
  <c r="C1511" i="2"/>
  <c r="D1511" i="2"/>
  <c r="E1511" i="2"/>
  <c r="F1511" i="2"/>
  <c r="G1511" i="2"/>
  <c r="H1511" i="2"/>
  <c r="I1511" i="2"/>
  <c r="J1511" i="2"/>
  <c r="A1512" i="2"/>
  <c r="B1512" i="2"/>
  <c r="C1512" i="2"/>
  <c r="D1512" i="2"/>
  <c r="E1512" i="2"/>
  <c r="F1512" i="2"/>
  <c r="G1512" i="2"/>
  <c r="H1512" i="2"/>
  <c r="I1512" i="2"/>
  <c r="J1512" i="2"/>
  <c r="A1513" i="2"/>
  <c r="B1513" i="2"/>
  <c r="C1513" i="2"/>
  <c r="D1513" i="2"/>
  <c r="E1513" i="2"/>
  <c r="F1513" i="2"/>
  <c r="G1513" i="2"/>
  <c r="H1513" i="2"/>
  <c r="I1513" i="2"/>
  <c r="J1513" i="2"/>
  <c r="A1514" i="2"/>
  <c r="B1514" i="2"/>
  <c r="C1514" i="2"/>
  <c r="D1514" i="2"/>
  <c r="E1514" i="2"/>
  <c r="F1514" i="2"/>
  <c r="G1514" i="2"/>
  <c r="H1514" i="2"/>
  <c r="I1514" i="2"/>
  <c r="J1514" i="2"/>
  <c r="A1515" i="2"/>
  <c r="B1515" i="2"/>
  <c r="C1515" i="2"/>
  <c r="D1515" i="2"/>
  <c r="E1515" i="2"/>
  <c r="F1515" i="2"/>
  <c r="G1515" i="2"/>
  <c r="H1515" i="2"/>
  <c r="I1515" i="2"/>
  <c r="J1515" i="2"/>
  <c r="A1516" i="2"/>
  <c r="B1516" i="2"/>
  <c r="C1516" i="2"/>
  <c r="D1516" i="2"/>
  <c r="E1516" i="2"/>
  <c r="F1516" i="2"/>
  <c r="G1516" i="2"/>
  <c r="H1516" i="2"/>
  <c r="I1516" i="2"/>
  <c r="J1516" i="2"/>
  <c r="A1517" i="2"/>
  <c r="B1517" i="2"/>
  <c r="C1517" i="2"/>
  <c r="D1517" i="2"/>
  <c r="E1517" i="2"/>
  <c r="F1517" i="2"/>
  <c r="G1517" i="2"/>
  <c r="H1517" i="2"/>
  <c r="I1517" i="2"/>
  <c r="J1517" i="2"/>
  <c r="A1518" i="2"/>
  <c r="B1518" i="2"/>
  <c r="C1518" i="2"/>
  <c r="D1518" i="2"/>
  <c r="E1518" i="2"/>
  <c r="F1518" i="2"/>
  <c r="G1518" i="2"/>
  <c r="H1518" i="2"/>
  <c r="I1518" i="2"/>
  <c r="J1518" i="2"/>
  <c r="A1519" i="2"/>
  <c r="B1519" i="2"/>
  <c r="C1519" i="2"/>
  <c r="D1519" i="2"/>
  <c r="E1519" i="2"/>
  <c r="F1519" i="2"/>
  <c r="G1519" i="2"/>
  <c r="H1519" i="2"/>
  <c r="I1519" i="2"/>
  <c r="J1519" i="2"/>
  <c r="A1520" i="2"/>
  <c r="B1520" i="2"/>
  <c r="C1520" i="2"/>
  <c r="D1520" i="2"/>
  <c r="E1520" i="2"/>
  <c r="F1520" i="2"/>
  <c r="G1520" i="2"/>
  <c r="H1520" i="2"/>
  <c r="I1520" i="2"/>
  <c r="J1520" i="2"/>
  <c r="A1521" i="2"/>
  <c r="B1521" i="2"/>
  <c r="C1521" i="2"/>
  <c r="D1521" i="2"/>
  <c r="E1521" i="2"/>
  <c r="F1521" i="2"/>
  <c r="G1521" i="2"/>
  <c r="H1521" i="2"/>
  <c r="I1521" i="2"/>
  <c r="J1521" i="2"/>
  <c r="A1522" i="2"/>
  <c r="B1522" i="2"/>
  <c r="C1522" i="2"/>
  <c r="D1522" i="2"/>
  <c r="E1522" i="2"/>
  <c r="F1522" i="2"/>
  <c r="G1522" i="2"/>
  <c r="H1522" i="2"/>
  <c r="I1522" i="2"/>
  <c r="J1522" i="2"/>
  <c r="A1523" i="2"/>
  <c r="B1523" i="2"/>
  <c r="C1523" i="2"/>
  <c r="D1523" i="2"/>
  <c r="E1523" i="2"/>
  <c r="F1523" i="2"/>
  <c r="G1523" i="2"/>
  <c r="H1523" i="2"/>
  <c r="I1523" i="2"/>
  <c r="J1523" i="2"/>
  <c r="A1524" i="2"/>
  <c r="B1524" i="2"/>
  <c r="C1524" i="2"/>
  <c r="D1524" i="2"/>
  <c r="E1524" i="2"/>
  <c r="F1524" i="2"/>
  <c r="G1524" i="2"/>
  <c r="H1524" i="2"/>
  <c r="I1524" i="2"/>
  <c r="J1524" i="2"/>
  <c r="A1525" i="2"/>
  <c r="B1525" i="2"/>
  <c r="C1525" i="2"/>
  <c r="D1525" i="2"/>
  <c r="E1525" i="2"/>
  <c r="F1525" i="2"/>
  <c r="G1525" i="2"/>
  <c r="H1525" i="2"/>
  <c r="I1525" i="2"/>
  <c r="J1525" i="2"/>
  <c r="A1526" i="2"/>
  <c r="B1526" i="2"/>
  <c r="C1526" i="2"/>
  <c r="D1526" i="2"/>
  <c r="E1526" i="2"/>
  <c r="F1526" i="2"/>
  <c r="G1526" i="2"/>
  <c r="H1526" i="2"/>
  <c r="I1526" i="2"/>
  <c r="J1526" i="2"/>
  <c r="A1527" i="2"/>
  <c r="B1527" i="2"/>
  <c r="C1527" i="2"/>
  <c r="D1527" i="2"/>
  <c r="E1527" i="2"/>
  <c r="F1527" i="2"/>
  <c r="G1527" i="2"/>
  <c r="H1527" i="2"/>
  <c r="I1527" i="2"/>
  <c r="J1527" i="2"/>
  <c r="A1528" i="2"/>
  <c r="B1528" i="2"/>
  <c r="C1528" i="2"/>
  <c r="D1528" i="2"/>
  <c r="E1528" i="2"/>
  <c r="F1528" i="2"/>
  <c r="G1528" i="2"/>
  <c r="H1528" i="2"/>
  <c r="I1528" i="2"/>
  <c r="J1528" i="2"/>
  <c r="A1529" i="2"/>
  <c r="B1529" i="2"/>
  <c r="C1529" i="2"/>
  <c r="D1529" i="2"/>
  <c r="E1529" i="2"/>
  <c r="F1529" i="2"/>
  <c r="G1529" i="2"/>
  <c r="H1529" i="2"/>
  <c r="I1529" i="2"/>
  <c r="J1529" i="2"/>
  <c r="A1530" i="2"/>
  <c r="B1530" i="2"/>
  <c r="C1530" i="2"/>
  <c r="D1530" i="2"/>
  <c r="E1530" i="2"/>
  <c r="F1530" i="2"/>
  <c r="G1530" i="2"/>
  <c r="H1530" i="2"/>
  <c r="I1530" i="2"/>
  <c r="J1530" i="2"/>
  <c r="A1531" i="2"/>
  <c r="B1531" i="2"/>
  <c r="C1531" i="2"/>
  <c r="D1531" i="2"/>
  <c r="E1531" i="2"/>
  <c r="F1531" i="2"/>
  <c r="G1531" i="2"/>
  <c r="H1531" i="2"/>
  <c r="I1531" i="2"/>
  <c r="J1531" i="2"/>
  <c r="A1532" i="2"/>
  <c r="B1532" i="2"/>
  <c r="C1532" i="2"/>
  <c r="D1532" i="2"/>
  <c r="E1532" i="2"/>
  <c r="F1532" i="2"/>
  <c r="G1532" i="2"/>
  <c r="H1532" i="2"/>
  <c r="I1532" i="2"/>
  <c r="J1532" i="2"/>
  <c r="A1533" i="2"/>
  <c r="B1533" i="2"/>
  <c r="C1533" i="2"/>
  <c r="D1533" i="2"/>
  <c r="E1533" i="2"/>
  <c r="F1533" i="2"/>
  <c r="G1533" i="2"/>
  <c r="H1533" i="2"/>
  <c r="I1533" i="2"/>
  <c r="J1533" i="2"/>
  <c r="A1534" i="2"/>
  <c r="B1534" i="2"/>
  <c r="C1534" i="2"/>
  <c r="D1534" i="2"/>
  <c r="E1534" i="2"/>
  <c r="F1534" i="2"/>
  <c r="G1534" i="2"/>
  <c r="H1534" i="2"/>
  <c r="I1534" i="2"/>
  <c r="J1534" i="2"/>
  <c r="A1535" i="2"/>
  <c r="B1535" i="2"/>
  <c r="C1535" i="2"/>
  <c r="D1535" i="2"/>
  <c r="E1535" i="2"/>
  <c r="F1535" i="2"/>
  <c r="G1535" i="2"/>
  <c r="H1535" i="2"/>
  <c r="I1535" i="2"/>
  <c r="J1535" i="2"/>
  <c r="A1536" i="2"/>
  <c r="B1536" i="2"/>
  <c r="C1536" i="2"/>
  <c r="D1536" i="2"/>
  <c r="E1536" i="2"/>
  <c r="F1536" i="2"/>
  <c r="G1536" i="2"/>
  <c r="H1536" i="2"/>
  <c r="I1536" i="2"/>
  <c r="J1536" i="2"/>
  <c r="A1537" i="2"/>
  <c r="B1537" i="2"/>
  <c r="C1537" i="2"/>
  <c r="D1537" i="2"/>
  <c r="E1537" i="2"/>
  <c r="F1537" i="2"/>
  <c r="G1537" i="2"/>
  <c r="H1537" i="2"/>
  <c r="I1537" i="2"/>
  <c r="J1537" i="2"/>
  <c r="A1538" i="2"/>
  <c r="B1538" i="2"/>
  <c r="C1538" i="2"/>
  <c r="D1538" i="2"/>
  <c r="E1538" i="2"/>
  <c r="F1538" i="2"/>
  <c r="G1538" i="2"/>
  <c r="H1538" i="2"/>
  <c r="I1538" i="2"/>
  <c r="J1538" i="2"/>
  <c r="A1539" i="2"/>
  <c r="B1539" i="2"/>
  <c r="C1539" i="2"/>
  <c r="D1539" i="2"/>
  <c r="E1539" i="2"/>
  <c r="F1539" i="2"/>
  <c r="G1539" i="2"/>
  <c r="H1539" i="2"/>
  <c r="I1539" i="2"/>
  <c r="J1539" i="2"/>
  <c r="A1540" i="2"/>
  <c r="B1540" i="2"/>
  <c r="C1540" i="2"/>
  <c r="D1540" i="2"/>
  <c r="E1540" i="2"/>
  <c r="F1540" i="2"/>
  <c r="G1540" i="2"/>
  <c r="H1540" i="2"/>
  <c r="I1540" i="2"/>
  <c r="J1540" i="2"/>
  <c r="A1541" i="2"/>
  <c r="B1541" i="2"/>
  <c r="C1541" i="2"/>
  <c r="D1541" i="2"/>
  <c r="E1541" i="2"/>
  <c r="F1541" i="2"/>
  <c r="G1541" i="2"/>
  <c r="H1541" i="2"/>
  <c r="I1541" i="2"/>
  <c r="J1541" i="2"/>
  <c r="A1542" i="2"/>
  <c r="B1542" i="2"/>
  <c r="C1542" i="2"/>
  <c r="D1542" i="2"/>
  <c r="E1542" i="2"/>
  <c r="F1542" i="2"/>
  <c r="G1542" i="2"/>
  <c r="H1542" i="2"/>
  <c r="I1542" i="2"/>
  <c r="J1542" i="2"/>
  <c r="A1543" i="2"/>
  <c r="B1543" i="2"/>
  <c r="C1543" i="2"/>
  <c r="D1543" i="2"/>
  <c r="E1543" i="2"/>
  <c r="F1543" i="2"/>
  <c r="G1543" i="2"/>
  <c r="H1543" i="2"/>
  <c r="I1543" i="2"/>
  <c r="J1543" i="2"/>
  <c r="A1544" i="2"/>
  <c r="B1544" i="2"/>
  <c r="C1544" i="2"/>
  <c r="D1544" i="2"/>
  <c r="E1544" i="2"/>
  <c r="F1544" i="2"/>
  <c r="G1544" i="2"/>
  <c r="H1544" i="2"/>
  <c r="I1544" i="2"/>
  <c r="J1544" i="2"/>
  <c r="A1545" i="2"/>
  <c r="B1545" i="2"/>
  <c r="C1545" i="2"/>
  <c r="D1545" i="2"/>
  <c r="E1545" i="2"/>
  <c r="F1545" i="2"/>
  <c r="G1545" i="2"/>
  <c r="H1545" i="2"/>
  <c r="I1545" i="2"/>
  <c r="J1545" i="2"/>
  <c r="A1546" i="2"/>
  <c r="B1546" i="2"/>
  <c r="C1546" i="2"/>
  <c r="D1546" i="2"/>
  <c r="E1546" i="2"/>
  <c r="F1546" i="2"/>
  <c r="G1546" i="2"/>
  <c r="H1546" i="2"/>
  <c r="I1546" i="2"/>
  <c r="J1546" i="2"/>
  <c r="A1547" i="2"/>
  <c r="B1547" i="2"/>
  <c r="C1547" i="2"/>
  <c r="D1547" i="2"/>
  <c r="E1547" i="2"/>
  <c r="F1547" i="2"/>
  <c r="G1547" i="2"/>
  <c r="H1547" i="2"/>
  <c r="I1547" i="2"/>
  <c r="J1547" i="2"/>
  <c r="A1548" i="2"/>
  <c r="B1548" i="2"/>
  <c r="C1548" i="2"/>
  <c r="D1548" i="2"/>
  <c r="E1548" i="2"/>
  <c r="F1548" i="2"/>
  <c r="G1548" i="2"/>
  <c r="H1548" i="2"/>
  <c r="I1548" i="2"/>
  <c r="J1548" i="2"/>
  <c r="A1549" i="2"/>
  <c r="B1549" i="2"/>
  <c r="C1549" i="2"/>
  <c r="D1549" i="2"/>
  <c r="E1549" i="2"/>
  <c r="F1549" i="2"/>
  <c r="G1549" i="2"/>
  <c r="H1549" i="2"/>
  <c r="I1549" i="2"/>
  <c r="J1549" i="2"/>
  <c r="A1550" i="2"/>
  <c r="B1550" i="2"/>
  <c r="C1550" i="2"/>
  <c r="D1550" i="2"/>
  <c r="E1550" i="2"/>
  <c r="F1550" i="2"/>
  <c r="G1550" i="2"/>
  <c r="H1550" i="2"/>
  <c r="I1550" i="2"/>
  <c r="J1550" i="2"/>
  <c r="A1551" i="2"/>
  <c r="B1551" i="2"/>
  <c r="C1551" i="2"/>
  <c r="D1551" i="2"/>
  <c r="E1551" i="2"/>
  <c r="F1551" i="2"/>
  <c r="G1551" i="2"/>
  <c r="H1551" i="2"/>
  <c r="I1551" i="2"/>
  <c r="J1551" i="2"/>
  <c r="A1552" i="2"/>
  <c r="B1552" i="2"/>
  <c r="C1552" i="2"/>
  <c r="D1552" i="2"/>
  <c r="E1552" i="2"/>
  <c r="F1552" i="2"/>
  <c r="G1552" i="2"/>
  <c r="H1552" i="2"/>
  <c r="I1552" i="2"/>
  <c r="J1552" i="2"/>
  <c r="A1553" i="2"/>
  <c r="B1553" i="2"/>
  <c r="C1553" i="2"/>
  <c r="D1553" i="2"/>
  <c r="E1553" i="2"/>
  <c r="F1553" i="2"/>
  <c r="G1553" i="2"/>
  <c r="H1553" i="2"/>
  <c r="I1553" i="2"/>
  <c r="J1553" i="2"/>
  <c r="A1554" i="2"/>
  <c r="B1554" i="2"/>
  <c r="C1554" i="2"/>
  <c r="D1554" i="2"/>
  <c r="E1554" i="2"/>
  <c r="F1554" i="2"/>
  <c r="G1554" i="2"/>
  <c r="H1554" i="2"/>
  <c r="I1554" i="2"/>
  <c r="J1554" i="2"/>
  <c r="A1555" i="2"/>
  <c r="B1555" i="2"/>
  <c r="C1555" i="2"/>
  <c r="D1555" i="2"/>
  <c r="E1555" i="2"/>
  <c r="F1555" i="2"/>
  <c r="G1555" i="2"/>
  <c r="H1555" i="2"/>
  <c r="I1555" i="2"/>
  <c r="J1555" i="2"/>
  <c r="A1556" i="2"/>
  <c r="B1556" i="2"/>
  <c r="C1556" i="2"/>
  <c r="D1556" i="2"/>
  <c r="E1556" i="2"/>
  <c r="F1556" i="2"/>
  <c r="G1556" i="2"/>
  <c r="H1556" i="2"/>
  <c r="I1556" i="2"/>
  <c r="J1556" i="2"/>
  <c r="A1557" i="2"/>
  <c r="B1557" i="2"/>
  <c r="C1557" i="2"/>
  <c r="D1557" i="2"/>
  <c r="E1557" i="2"/>
  <c r="F1557" i="2"/>
  <c r="G1557" i="2"/>
  <c r="H1557" i="2"/>
  <c r="I1557" i="2"/>
  <c r="J1557" i="2"/>
  <c r="A1558" i="2"/>
  <c r="B1558" i="2"/>
  <c r="C1558" i="2"/>
  <c r="D1558" i="2"/>
  <c r="E1558" i="2"/>
  <c r="F1558" i="2"/>
  <c r="G1558" i="2"/>
  <c r="H1558" i="2"/>
  <c r="I1558" i="2"/>
  <c r="J1558" i="2"/>
  <c r="A1559" i="2"/>
  <c r="B1559" i="2"/>
  <c r="C1559" i="2"/>
  <c r="D1559" i="2"/>
  <c r="E1559" i="2"/>
  <c r="F1559" i="2"/>
  <c r="G1559" i="2"/>
  <c r="H1559" i="2"/>
  <c r="I1559" i="2"/>
  <c r="J1559" i="2"/>
  <c r="A1560" i="2"/>
  <c r="B1560" i="2"/>
  <c r="C1560" i="2"/>
  <c r="D1560" i="2"/>
  <c r="E1560" i="2"/>
  <c r="F1560" i="2"/>
  <c r="G1560" i="2"/>
  <c r="H1560" i="2"/>
  <c r="I1560" i="2"/>
  <c r="J1560" i="2"/>
  <c r="A1561" i="2"/>
  <c r="B1561" i="2"/>
  <c r="C1561" i="2"/>
  <c r="D1561" i="2"/>
  <c r="E1561" i="2"/>
  <c r="F1561" i="2"/>
  <c r="G1561" i="2"/>
  <c r="H1561" i="2"/>
  <c r="I1561" i="2"/>
  <c r="J1561" i="2"/>
  <c r="A1562" i="2"/>
  <c r="B1562" i="2"/>
  <c r="C1562" i="2"/>
  <c r="D1562" i="2"/>
  <c r="E1562" i="2"/>
  <c r="F1562" i="2"/>
  <c r="G1562" i="2"/>
  <c r="H1562" i="2"/>
  <c r="I1562" i="2"/>
  <c r="J1562" i="2"/>
  <c r="A1563" i="2"/>
  <c r="B1563" i="2"/>
  <c r="C1563" i="2"/>
  <c r="D1563" i="2"/>
  <c r="E1563" i="2"/>
  <c r="F1563" i="2"/>
  <c r="G1563" i="2"/>
  <c r="H1563" i="2"/>
  <c r="I1563" i="2"/>
  <c r="J1563" i="2"/>
  <c r="A1564" i="2"/>
  <c r="B1564" i="2"/>
  <c r="C1564" i="2"/>
  <c r="D1564" i="2"/>
  <c r="E1564" i="2"/>
  <c r="F1564" i="2"/>
  <c r="G1564" i="2"/>
  <c r="H1564" i="2"/>
  <c r="I1564" i="2"/>
  <c r="J1564" i="2"/>
  <c r="A1565" i="2"/>
  <c r="B1565" i="2"/>
  <c r="C1565" i="2"/>
  <c r="D1565" i="2"/>
  <c r="E1565" i="2"/>
  <c r="F1565" i="2"/>
  <c r="G1565" i="2"/>
  <c r="H1565" i="2"/>
  <c r="I1565" i="2"/>
  <c r="J1565" i="2"/>
  <c r="A1566" i="2"/>
  <c r="B1566" i="2"/>
  <c r="C1566" i="2"/>
  <c r="D1566" i="2"/>
  <c r="E1566" i="2"/>
  <c r="F1566" i="2"/>
  <c r="G1566" i="2"/>
  <c r="H1566" i="2"/>
  <c r="I1566" i="2"/>
  <c r="J1566" i="2"/>
  <c r="A1567" i="2"/>
  <c r="B1567" i="2"/>
  <c r="C1567" i="2"/>
  <c r="D1567" i="2"/>
  <c r="E1567" i="2"/>
  <c r="F1567" i="2"/>
  <c r="G1567" i="2"/>
  <c r="H1567" i="2"/>
  <c r="I1567" i="2"/>
  <c r="J1567" i="2"/>
  <c r="A1568" i="2"/>
  <c r="B1568" i="2"/>
  <c r="C1568" i="2"/>
  <c r="D1568" i="2"/>
  <c r="E1568" i="2"/>
  <c r="F1568" i="2"/>
  <c r="G1568" i="2"/>
  <c r="H1568" i="2"/>
  <c r="I1568" i="2"/>
  <c r="J1568" i="2"/>
  <c r="A1569" i="2"/>
  <c r="B1569" i="2"/>
  <c r="C1569" i="2"/>
  <c r="D1569" i="2"/>
  <c r="E1569" i="2"/>
  <c r="F1569" i="2"/>
  <c r="G1569" i="2"/>
  <c r="H1569" i="2"/>
  <c r="I1569" i="2"/>
  <c r="J1569" i="2"/>
  <c r="A1570" i="2"/>
  <c r="B1570" i="2"/>
  <c r="C1570" i="2"/>
  <c r="D1570" i="2"/>
  <c r="E1570" i="2"/>
  <c r="F1570" i="2"/>
  <c r="G1570" i="2"/>
  <c r="H1570" i="2"/>
  <c r="I1570" i="2"/>
  <c r="J1570" i="2"/>
  <c r="A1571" i="2"/>
  <c r="B1571" i="2"/>
  <c r="C1571" i="2"/>
  <c r="D1571" i="2"/>
  <c r="E1571" i="2"/>
  <c r="F1571" i="2"/>
  <c r="G1571" i="2"/>
  <c r="H1571" i="2"/>
  <c r="I1571" i="2"/>
  <c r="J1571" i="2"/>
  <c r="A1572" i="2"/>
  <c r="B1572" i="2"/>
  <c r="C1572" i="2"/>
  <c r="D1572" i="2"/>
  <c r="E1572" i="2"/>
  <c r="F1572" i="2"/>
  <c r="G1572" i="2"/>
  <c r="H1572" i="2"/>
  <c r="I1572" i="2"/>
  <c r="J1572" i="2"/>
  <c r="A1573" i="2"/>
  <c r="B1573" i="2"/>
  <c r="C1573" i="2"/>
  <c r="D1573" i="2"/>
  <c r="E1573" i="2"/>
  <c r="F1573" i="2"/>
  <c r="G1573" i="2"/>
  <c r="H1573" i="2"/>
  <c r="I1573" i="2"/>
  <c r="J1573" i="2"/>
  <c r="A1574" i="2"/>
  <c r="B1574" i="2"/>
  <c r="C1574" i="2"/>
  <c r="D1574" i="2"/>
  <c r="E1574" i="2"/>
  <c r="F1574" i="2"/>
  <c r="G1574" i="2"/>
  <c r="H1574" i="2"/>
  <c r="I1574" i="2"/>
  <c r="J1574" i="2"/>
  <c r="A1575" i="2"/>
  <c r="B1575" i="2"/>
  <c r="C1575" i="2"/>
  <c r="D1575" i="2"/>
  <c r="E1575" i="2"/>
  <c r="F1575" i="2"/>
  <c r="G1575" i="2"/>
  <c r="H1575" i="2"/>
  <c r="I1575" i="2"/>
  <c r="J1575" i="2"/>
  <c r="A1576" i="2"/>
  <c r="B1576" i="2"/>
  <c r="C1576" i="2"/>
  <c r="D1576" i="2"/>
  <c r="E1576" i="2"/>
  <c r="F1576" i="2"/>
  <c r="G1576" i="2"/>
  <c r="H1576" i="2"/>
  <c r="I1576" i="2"/>
  <c r="J1576" i="2"/>
  <c r="A1577" i="2"/>
  <c r="B1577" i="2"/>
  <c r="C1577" i="2"/>
  <c r="D1577" i="2"/>
  <c r="E1577" i="2"/>
  <c r="F1577" i="2"/>
  <c r="G1577" i="2"/>
  <c r="H1577" i="2"/>
  <c r="I1577" i="2"/>
  <c r="J1577" i="2"/>
  <c r="A1578" i="2"/>
  <c r="B1578" i="2"/>
  <c r="C1578" i="2"/>
  <c r="D1578" i="2"/>
  <c r="E1578" i="2"/>
  <c r="F1578" i="2"/>
  <c r="G1578" i="2"/>
  <c r="H1578" i="2"/>
  <c r="I1578" i="2"/>
  <c r="J1578" i="2"/>
  <c r="A1579" i="2"/>
  <c r="B1579" i="2"/>
  <c r="C1579" i="2"/>
  <c r="D1579" i="2"/>
  <c r="E1579" i="2"/>
  <c r="F1579" i="2"/>
  <c r="G1579" i="2"/>
  <c r="H1579" i="2"/>
  <c r="I1579" i="2"/>
  <c r="J1579" i="2"/>
  <c r="A1580" i="2"/>
  <c r="B1580" i="2"/>
  <c r="C1580" i="2"/>
  <c r="D1580" i="2"/>
  <c r="E1580" i="2"/>
  <c r="F1580" i="2"/>
  <c r="G1580" i="2"/>
  <c r="H1580" i="2"/>
  <c r="I1580" i="2"/>
  <c r="J1580" i="2"/>
  <c r="A1581" i="2"/>
  <c r="B1581" i="2"/>
  <c r="C1581" i="2"/>
  <c r="D1581" i="2"/>
  <c r="E1581" i="2"/>
  <c r="F1581" i="2"/>
  <c r="G1581" i="2"/>
  <c r="H1581" i="2"/>
  <c r="I1581" i="2"/>
  <c r="J1581" i="2"/>
  <c r="A1582" i="2"/>
  <c r="B1582" i="2"/>
  <c r="C1582" i="2"/>
  <c r="D1582" i="2"/>
  <c r="E1582" i="2"/>
  <c r="F1582" i="2"/>
  <c r="G1582" i="2"/>
  <c r="H1582" i="2"/>
  <c r="I1582" i="2"/>
  <c r="J1582" i="2"/>
  <c r="A1583" i="2"/>
  <c r="B1583" i="2"/>
  <c r="C1583" i="2"/>
  <c r="D1583" i="2"/>
  <c r="E1583" i="2"/>
  <c r="F1583" i="2"/>
  <c r="G1583" i="2"/>
  <c r="H1583" i="2"/>
  <c r="I1583" i="2"/>
  <c r="J1583" i="2"/>
  <c r="A1584" i="2"/>
  <c r="B1584" i="2"/>
  <c r="C1584" i="2"/>
  <c r="D1584" i="2"/>
  <c r="E1584" i="2"/>
  <c r="F1584" i="2"/>
  <c r="G1584" i="2"/>
  <c r="H1584" i="2"/>
  <c r="I1584" i="2"/>
  <c r="J1584" i="2"/>
  <c r="A1585" i="2"/>
  <c r="B1585" i="2"/>
  <c r="C1585" i="2"/>
  <c r="D1585" i="2"/>
  <c r="E1585" i="2"/>
  <c r="F1585" i="2"/>
  <c r="G1585" i="2"/>
  <c r="H1585" i="2"/>
  <c r="I1585" i="2"/>
  <c r="J1585" i="2"/>
  <c r="A1586" i="2"/>
  <c r="B1586" i="2"/>
  <c r="C1586" i="2"/>
  <c r="D1586" i="2"/>
  <c r="E1586" i="2"/>
  <c r="F1586" i="2"/>
  <c r="G1586" i="2"/>
  <c r="H1586" i="2"/>
  <c r="I1586" i="2"/>
  <c r="J1586" i="2"/>
  <c r="A1587" i="2"/>
  <c r="B1587" i="2"/>
  <c r="C1587" i="2"/>
  <c r="D1587" i="2"/>
  <c r="E1587" i="2"/>
  <c r="F1587" i="2"/>
  <c r="G1587" i="2"/>
  <c r="H1587" i="2"/>
  <c r="I1587" i="2"/>
  <c r="J1587" i="2"/>
  <c r="A1588" i="2"/>
  <c r="B1588" i="2"/>
  <c r="C1588" i="2"/>
  <c r="D1588" i="2"/>
  <c r="E1588" i="2"/>
  <c r="F1588" i="2"/>
  <c r="G1588" i="2"/>
  <c r="H1588" i="2"/>
  <c r="I1588" i="2"/>
  <c r="J1588" i="2"/>
  <c r="A1589" i="2"/>
  <c r="B1589" i="2"/>
  <c r="C1589" i="2"/>
  <c r="D1589" i="2"/>
  <c r="E1589" i="2"/>
  <c r="F1589" i="2"/>
  <c r="G1589" i="2"/>
  <c r="H1589" i="2"/>
  <c r="I1589" i="2"/>
  <c r="J1589" i="2"/>
  <c r="A1590" i="2"/>
  <c r="B1590" i="2"/>
  <c r="C1590" i="2"/>
  <c r="D1590" i="2"/>
  <c r="E1590" i="2"/>
  <c r="F1590" i="2"/>
  <c r="G1590" i="2"/>
  <c r="H1590" i="2"/>
  <c r="I1590" i="2"/>
  <c r="J1590" i="2"/>
  <c r="A1591" i="2"/>
  <c r="B1591" i="2"/>
  <c r="C1591" i="2"/>
  <c r="D1591" i="2"/>
  <c r="E1591" i="2"/>
  <c r="F1591" i="2"/>
  <c r="G1591" i="2"/>
  <c r="H1591" i="2"/>
  <c r="I1591" i="2"/>
  <c r="J1591" i="2"/>
  <c r="A1592" i="2"/>
  <c r="B1592" i="2"/>
  <c r="C1592" i="2"/>
  <c r="D1592" i="2"/>
  <c r="E1592" i="2"/>
  <c r="F1592" i="2"/>
  <c r="G1592" i="2"/>
  <c r="H1592" i="2"/>
  <c r="I1592" i="2"/>
  <c r="J1592" i="2"/>
  <c r="A1593" i="2"/>
  <c r="B1593" i="2"/>
  <c r="C1593" i="2"/>
  <c r="D1593" i="2"/>
  <c r="E1593" i="2"/>
  <c r="F1593" i="2"/>
  <c r="G1593" i="2"/>
  <c r="H1593" i="2"/>
  <c r="I1593" i="2"/>
  <c r="J1593" i="2"/>
  <c r="A1594" i="2"/>
  <c r="B1594" i="2"/>
  <c r="C1594" i="2"/>
  <c r="D1594" i="2"/>
  <c r="E1594" i="2"/>
  <c r="F1594" i="2"/>
  <c r="G1594" i="2"/>
  <c r="H1594" i="2"/>
  <c r="I1594" i="2"/>
  <c r="J1594" i="2"/>
  <c r="A1595" i="2"/>
  <c r="B1595" i="2"/>
  <c r="C1595" i="2"/>
  <c r="D1595" i="2"/>
  <c r="E1595" i="2"/>
  <c r="F1595" i="2"/>
  <c r="G1595" i="2"/>
  <c r="H1595" i="2"/>
  <c r="I1595" i="2"/>
  <c r="J1595" i="2"/>
  <c r="A1596" i="2"/>
  <c r="B1596" i="2"/>
  <c r="C1596" i="2"/>
  <c r="D1596" i="2"/>
  <c r="E1596" i="2"/>
  <c r="F1596" i="2"/>
  <c r="G1596" i="2"/>
  <c r="H1596" i="2"/>
  <c r="I1596" i="2"/>
  <c r="J1596" i="2"/>
  <c r="A1597" i="2"/>
  <c r="B1597" i="2"/>
  <c r="C1597" i="2"/>
  <c r="D1597" i="2"/>
  <c r="E1597" i="2"/>
  <c r="F1597" i="2"/>
  <c r="G1597" i="2"/>
  <c r="H1597" i="2"/>
  <c r="I1597" i="2"/>
  <c r="J1597" i="2"/>
  <c r="A1598" i="2"/>
  <c r="B1598" i="2"/>
  <c r="C1598" i="2"/>
  <c r="D1598" i="2"/>
  <c r="E1598" i="2"/>
  <c r="F1598" i="2"/>
  <c r="G1598" i="2"/>
  <c r="H1598" i="2"/>
  <c r="I1598" i="2"/>
  <c r="J1598" i="2"/>
  <c r="A1599" i="2"/>
  <c r="B1599" i="2"/>
  <c r="C1599" i="2"/>
  <c r="D1599" i="2"/>
  <c r="E1599" i="2"/>
  <c r="F1599" i="2"/>
  <c r="G1599" i="2"/>
  <c r="H1599" i="2"/>
  <c r="I1599" i="2"/>
  <c r="J1599" i="2"/>
  <c r="A1600" i="2"/>
  <c r="B1600" i="2"/>
  <c r="C1600" i="2"/>
  <c r="D1600" i="2"/>
  <c r="E1600" i="2"/>
  <c r="F1600" i="2"/>
  <c r="G1600" i="2"/>
  <c r="H1600" i="2"/>
  <c r="I1600" i="2"/>
  <c r="J1600" i="2"/>
  <c r="A1601" i="2"/>
  <c r="B1601" i="2"/>
  <c r="C1601" i="2"/>
  <c r="D1601" i="2"/>
  <c r="E1601" i="2"/>
  <c r="F1601" i="2"/>
  <c r="G1601" i="2"/>
  <c r="H1601" i="2"/>
  <c r="I1601" i="2"/>
  <c r="J1601" i="2"/>
  <c r="A1602" i="2"/>
  <c r="B1602" i="2"/>
  <c r="C1602" i="2"/>
  <c r="D1602" i="2"/>
  <c r="E1602" i="2"/>
  <c r="F1602" i="2"/>
  <c r="G1602" i="2"/>
  <c r="H1602" i="2"/>
  <c r="I1602" i="2"/>
  <c r="J1602" i="2"/>
  <c r="A1603" i="2"/>
  <c r="B1603" i="2"/>
  <c r="C1603" i="2"/>
  <c r="D1603" i="2"/>
  <c r="E1603" i="2"/>
  <c r="F1603" i="2"/>
  <c r="G1603" i="2"/>
  <c r="H1603" i="2"/>
  <c r="I1603" i="2"/>
  <c r="J1603" i="2"/>
  <c r="A1604" i="2"/>
  <c r="B1604" i="2"/>
  <c r="C1604" i="2"/>
  <c r="D1604" i="2"/>
  <c r="E1604" i="2"/>
  <c r="F1604" i="2"/>
  <c r="G1604" i="2"/>
  <c r="H1604" i="2"/>
  <c r="I1604" i="2"/>
  <c r="J1604" i="2"/>
  <c r="A1605" i="2"/>
  <c r="B1605" i="2"/>
  <c r="C1605" i="2"/>
  <c r="D1605" i="2"/>
  <c r="E1605" i="2"/>
  <c r="F1605" i="2"/>
  <c r="G1605" i="2"/>
  <c r="H1605" i="2"/>
  <c r="I1605" i="2"/>
  <c r="J1605" i="2"/>
  <c r="A1606" i="2"/>
  <c r="B1606" i="2"/>
  <c r="C1606" i="2"/>
  <c r="D1606" i="2"/>
  <c r="E1606" i="2"/>
  <c r="F1606" i="2"/>
  <c r="G1606" i="2"/>
  <c r="H1606" i="2"/>
  <c r="I1606" i="2"/>
  <c r="J1606" i="2"/>
  <c r="A1607" i="2"/>
  <c r="B1607" i="2"/>
  <c r="C1607" i="2"/>
  <c r="D1607" i="2"/>
  <c r="E1607" i="2"/>
  <c r="F1607" i="2"/>
  <c r="G1607" i="2"/>
  <c r="H1607" i="2"/>
  <c r="I1607" i="2"/>
  <c r="J1607" i="2"/>
  <c r="A1608" i="2"/>
  <c r="B1608" i="2"/>
  <c r="C1608" i="2"/>
  <c r="D1608" i="2"/>
  <c r="E1608" i="2"/>
  <c r="F1608" i="2"/>
  <c r="G1608" i="2"/>
  <c r="H1608" i="2"/>
  <c r="I1608" i="2"/>
  <c r="J1608" i="2"/>
  <c r="A1609" i="2"/>
  <c r="B1609" i="2"/>
  <c r="C1609" i="2"/>
  <c r="D1609" i="2"/>
  <c r="E1609" i="2"/>
  <c r="F1609" i="2"/>
  <c r="G1609" i="2"/>
  <c r="H1609" i="2"/>
  <c r="I1609" i="2"/>
  <c r="J1609" i="2"/>
  <c r="A1610" i="2"/>
  <c r="B1610" i="2"/>
  <c r="C1610" i="2"/>
  <c r="D1610" i="2"/>
  <c r="E1610" i="2"/>
  <c r="F1610" i="2"/>
  <c r="G1610" i="2"/>
  <c r="H1610" i="2"/>
  <c r="I1610" i="2"/>
  <c r="J1610" i="2"/>
  <c r="A1611" i="2"/>
  <c r="B1611" i="2"/>
  <c r="C1611" i="2"/>
  <c r="D1611" i="2"/>
  <c r="E1611" i="2"/>
  <c r="F1611" i="2"/>
  <c r="G1611" i="2"/>
  <c r="H1611" i="2"/>
  <c r="I1611" i="2"/>
  <c r="J1611" i="2"/>
  <c r="A1612" i="2"/>
  <c r="B1612" i="2"/>
  <c r="C1612" i="2"/>
  <c r="D1612" i="2"/>
  <c r="E1612" i="2"/>
  <c r="F1612" i="2"/>
  <c r="G1612" i="2"/>
  <c r="H1612" i="2"/>
  <c r="I1612" i="2"/>
  <c r="J1612" i="2"/>
  <c r="A1613" i="2"/>
  <c r="B1613" i="2"/>
  <c r="C1613" i="2"/>
  <c r="D1613" i="2"/>
  <c r="E1613" i="2"/>
  <c r="F1613" i="2"/>
  <c r="G1613" i="2"/>
  <c r="H1613" i="2"/>
  <c r="I1613" i="2"/>
  <c r="J1613" i="2"/>
  <c r="A1614" i="2"/>
  <c r="B1614" i="2"/>
  <c r="C1614" i="2"/>
  <c r="D1614" i="2"/>
  <c r="E1614" i="2"/>
  <c r="F1614" i="2"/>
  <c r="G1614" i="2"/>
  <c r="H1614" i="2"/>
  <c r="I1614" i="2"/>
  <c r="J1614" i="2"/>
  <c r="A1615" i="2"/>
  <c r="B1615" i="2"/>
  <c r="C1615" i="2"/>
  <c r="D1615" i="2"/>
  <c r="E1615" i="2"/>
  <c r="F1615" i="2"/>
  <c r="G1615" i="2"/>
  <c r="H1615" i="2"/>
  <c r="I1615" i="2"/>
  <c r="J1615" i="2"/>
  <c r="A1616" i="2"/>
  <c r="B1616" i="2"/>
  <c r="C1616" i="2"/>
  <c r="D1616" i="2"/>
  <c r="E1616" i="2"/>
  <c r="F1616" i="2"/>
  <c r="G1616" i="2"/>
  <c r="H1616" i="2"/>
  <c r="I1616" i="2"/>
  <c r="J1616" i="2"/>
  <c r="A1617" i="2"/>
  <c r="B1617" i="2"/>
  <c r="C1617" i="2"/>
  <c r="D1617" i="2"/>
  <c r="E1617" i="2"/>
  <c r="F1617" i="2"/>
  <c r="G1617" i="2"/>
  <c r="H1617" i="2"/>
  <c r="I1617" i="2"/>
  <c r="J1617" i="2"/>
  <c r="A1618" i="2"/>
  <c r="B1618" i="2"/>
  <c r="C1618" i="2"/>
  <c r="D1618" i="2"/>
  <c r="E1618" i="2"/>
  <c r="F1618" i="2"/>
  <c r="G1618" i="2"/>
  <c r="H1618" i="2"/>
  <c r="I1618" i="2"/>
  <c r="J1618" i="2"/>
  <c r="A1619" i="2"/>
  <c r="B1619" i="2"/>
  <c r="C1619" i="2"/>
  <c r="D1619" i="2"/>
  <c r="E1619" i="2"/>
  <c r="F1619" i="2"/>
  <c r="G1619" i="2"/>
  <c r="H1619" i="2"/>
  <c r="I1619" i="2"/>
  <c r="J1619" i="2"/>
  <c r="A1620" i="2"/>
  <c r="B1620" i="2"/>
  <c r="C1620" i="2"/>
  <c r="D1620" i="2"/>
  <c r="E1620" i="2"/>
  <c r="F1620" i="2"/>
  <c r="G1620" i="2"/>
  <c r="H1620" i="2"/>
  <c r="I1620" i="2"/>
  <c r="J1620" i="2"/>
  <c r="A1621" i="2"/>
  <c r="B1621" i="2"/>
  <c r="C1621" i="2"/>
  <c r="D1621" i="2"/>
  <c r="E1621" i="2"/>
  <c r="F1621" i="2"/>
  <c r="G1621" i="2"/>
  <c r="H1621" i="2"/>
  <c r="I1621" i="2"/>
  <c r="J1621" i="2"/>
  <c r="A1622" i="2"/>
  <c r="B1622" i="2"/>
  <c r="C1622" i="2"/>
  <c r="D1622" i="2"/>
  <c r="E1622" i="2"/>
  <c r="F1622" i="2"/>
  <c r="G1622" i="2"/>
  <c r="H1622" i="2"/>
  <c r="I1622" i="2"/>
  <c r="J1622" i="2"/>
  <c r="A1623" i="2"/>
  <c r="B1623" i="2"/>
  <c r="C1623" i="2"/>
  <c r="D1623" i="2"/>
  <c r="E1623" i="2"/>
  <c r="F1623" i="2"/>
  <c r="G1623" i="2"/>
  <c r="H1623" i="2"/>
  <c r="I1623" i="2"/>
  <c r="J1623" i="2"/>
  <c r="A1624" i="2"/>
  <c r="B1624" i="2"/>
  <c r="C1624" i="2"/>
  <c r="D1624" i="2"/>
  <c r="E1624" i="2"/>
  <c r="F1624" i="2"/>
  <c r="G1624" i="2"/>
  <c r="H1624" i="2"/>
  <c r="I1624" i="2"/>
  <c r="J1624" i="2"/>
  <c r="A1625" i="2"/>
  <c r="B1625" i="2"/>
  <c r="C1625" i="2"/>
  <c r="D1625" i="2"/>
  <c r="E1625" i="2"/>
  <c r="F1625" i="2"/>
  <c r="G1625" i="2"/>
  <c r="H1625" i="2"/>
  <c r="I1625" i="2"/>
  <c r="J1625" i="2"/>
  <c r="A1626" i="2"/>
  <c r="B1626" i="2"/>
  <c r="C1626" i="2"/>
  <c r="D1626" i="2"/>
  <c r="E1626" i="2"/>
  <c r="F1626" i="2"/>
  <c r="G1626" i="2"/>
  <c r="H1626" i="2"/>
  <c r="I1626" i="2"/>
  <c r="J1626" i="2"/>
  <c r="A1627" i="2"/>
  <c r="B1627" i="2"/>
  <c r="C1627" i="2"/>
  <c r="D1627" i="2"/>
  <c r="E1627" i="2"/>
  <c r="F1627" i="2"/>
  <c r="G1627" i="2"/>
  <c r="H1627" i="2"/>
  <c r="I1627" i="2"/>
  <c r="J1627" i="2"/>
  <c r="A1628" i="2"/>
  <c r="B1628" i="2"/>
  <c r="C1628" i="2"/>
  <c r="D1628" i="2"/>
  <c r="E1628" i="2"/>
  <c r="F1628" i="2"/>
  <c r="G1628" i="2"/>
  <c r="H1628" i="2"/>
  <c r="I1628" i="2"/>
  <c r="J1628" i="2"/>
  <c r="A1629" i="2"/>
  <c r="B1629" i="2"/>
  <c r="C1629" i="2"/>
  <c r="D1629" i="2"/>
  <c r="E1629" i="2"/>
  <c r="F1629" i="2"/>
  <c r="G1629" i="2"/>
  <c r="H1629" i="2"/>
  <c r="I1629" i="2"/>
  <c r="J1629" i="2"/>
  <c r="A1630" i="2"/>
  <c r="B1630" i="2"/>
  <c r="C1630" i="2"/>
  <c r="D1630" i="2"/>
  <c r="E1630" i="2"/>
  <c r="F1630" i="2"/>
  <c r="G1630" i="2"/>
  <c r="H1630" i="2"/>
  <c r="I1630" i="2"/>
  <c r="J1630" i="2"/>
  <c r="A1631" i="2"/>
  <c r="B1631" i="2"/>
  <c r="C1631" i="2"/>
  <c r="D1631" i="2"/>
  <c r="E1631" i="2"/>
  <c r="F1631" i="2"/>
  <c r="G1631" i="2"/>
  <c r="H1631" i="2"/>
  <c r="I1631" i="2"/>
  <c r="J1631" i="2"/>
  <c r="A1632" i="2"/>
  <c r="B1632" i="2"/>
  <c r="C1632" i="2"/>
  <c r="D1632" i="2"/>
  <c r="E1632" i="2"/>
  <c r="F1632" i="2"/>
  <c r="G1632" i="2"/>
  <c r="H1632" i="2"/>
  <c r="I1632" i="2"/>
  <c r="J1632" i="2"/>
  <c r="A1633" i="2"/>
  <c r="B1633" i="2"/>
  <c r="C1633" i="2"/>
  <c r="D1633" i="2"/>
  <c r="E1633" i="2"/>
  <c r="F1633" i="2"/>
  <c r="G1633" i="2"/>
  <c r="H1633" i="2"/>
  <c r="I1633" i="2"/>
  <c r="J1633" i="2"/>
  <c r="A1634" i="2"/>
  <c r="B1634" i="2"/>
  <c r="C1634" i="2"/>
  <c r="D1634" i="2"/>
  <c r="E1634" i="2"/>
  <c r="F1634" i="2"/>
  <c r="G1634" i="2"/>
  <c r="H1634" i="2"/>
  <c r="I1634" i="2"/>
  <c r="J1634" i="2"/>
  <c r="A1635" i="2"/>
  <c r="B1635" i="2"/>
  <c r="C1635" i="2"/>
  <c r="D1635" i="2"/>
  <c r="E1635" i="2"/>
  <c r="F1635" i="2"/>
  <c r="G1635" i="2"/>
  <c r="H1635" i="2"/>
  <c r="I1635" i="2"/>
  <c r="J1635" i="2"/>
  <c r="A1636" i="2"/>
  <c r="B1636" i="2"/>
  <c r="C1636" i="2"/>
  <c r="D1636" i="2"/>
  <c r="E1636" i="2"/>
  <c r="F1636" i="2"/>
  <c r="G1636" i="2"/>
  <c r="H1636" i="2"/>
  <c r="I1636" i="2"/>
  <c r="J1636" i="2"/>
  <c r="A1637" i="2"/>
  <c r="B1637" i="2"/>
  <c r="C1637" i="2"/>
  <c r="D1637" i="2"/>
  <c r="E1637" i="2"/>
  <c r="F1637" i="2"/>
  <c r="G1637" i="2"/>
  <c r="H1637" i="2"/>
  <c r="I1637" i="2"/>
  <c r="J1637" i="2"/>
  <c r="A1638" i="2"/>
  <c r="B1638" i="2"/>
  <c r="C1638" i="2"/>
  <c r="D1638" i="2"/>
  <c r="E1638" i="2"/>
  <c r="F1638" i="2"/>
  <c r="G1638" i="2"/>
  <c r="H1638" i="2"/>
  <c r="I1638" i="2"/>
  <c r="J1638" i="2"/>
  <c r="A1639" i="2"/>
  <c r="B1639" i="2"/>
  <c r="C1639" i="2"/>
  <c r="D1639" i="2"/>
  <c r="E1639" i="2"/>
  <c r="F1639" i="2"/>
  <c r="G1639" i="2"/>
  <c r="H1639" i="2"/>
  <c r="I1639" i="2"/>
  <c r="J1639" i="2"/>
  <c r="A1640" i="2"/>
  <c r="B1640" i="2"/>
  <c r="C1640" i="2"/>
  <c r="D1640" i="2"/>
  <c r="E1640" i="2"/>
  <c r="F1640" i="2"/>
  <c r="G1640" i="2"/>
  <c r="H1640" i="2"/>
  <c r="I1640" i="2"/>
  <c r="J1640" i="2"/>
  <c r="A1641" i="2"/>
  <c r="B1641" i="2"/>
  <c r="C1641" i="2"/>
  <c r="D1641" i="2"/>
  <c r="E1641" i="2"/>
  <c r="F1641" i="2"/>
  <c r="G1641" i="2"/>
  <c r="H1641" i="2"/>
  <c r="I1641" i="2"/>
  <c r="J1641" i="2"/>
  <c r="A1642" i="2"/>
  <c r="B1642" i="2"/>
  <c r="C1642" i="2"/>
  <c r="D1642" i="2"/>
  <c r="E1642" i="2"/>
  <c r="F1642" i="2"/>
  <c r="G1642" i="2"/>
  <c r="H1642" i="2"/>
  <c r="I1642" i="2"/>
  <c r="J1642" i="2"/>
  <c r="A1643" i="2"/>
  <c r="B1643" i="2"/>
  <c r="C1643" i="2"/>
  <c r="D1643" i="2"/>
  <c r="E1643" i="2"/>
  <c r="F1643" i="2"/>
  <c r="G1643" i="2"/>
  <c r="H1643" i="2"/>
  <c r="I1643" i="2"/>
  <c r="J1643" i="2"/>
  <c r="A1644" i="2"/>
  <c r="B1644" i="2"/>
  <c r="C1644" i="2"/>
  <c r="D1644" i="2"/>
  <c r="E1644" i="2"/>
  <c r="F1644" i="2"/>
  <c r="G1644" i="2"/>
  <c r="H1644" i="2"/>
  <c r="I1644" i="2"/>
  <c r="J1644" i="2"/>
  <c r="A1645" i="2"/>
  <c r="B1645" i="2"/>
  <c r="C1645" i="2"/>
  <c r="D1645" i="2"/>
  <c r="E1645" i="2"/>
  <c r="F1645" i="2"/>
  <c r="G1645" i="2"/>
  <c r="H1645" i="2"/>
  <c r="I1645" i="2"/>
  <c r="J1645" i="2"/>
  <c r="A1646" i="2"/>
  <c r="B1646" i="2"/>
  <c r="C1646" i="2"/>
  <c r="D1646" i="2"/>
  <c r="E1646" i="2"/>
  <c r="F1646" i="2"/>
  <c r="G1646" i="2"/>
  <c r="H1646" i="2"/>
  <c r="I1646" i="2"/>
  <c r="J1646" i="2"/>
  <c r="A1647" i="2"/>
  <c r="B1647" i="2"/>
  <c r="C1647" i="2"/>
  <c r="D1647" i="2"/>
  <c r="E1647" i="2"/>
  <c r="F1647" i="2"/>
  <c r="G1647" i="2"/>
  <c r="H1647" i="2"/>
  <c r="I1647" i="2"/>
  <c r="J1647" i="2"/>
  <c r="A1648" i="2"/>
  <c r="B1648" i="2"/>
  <c r="C1648" i="2"/>
  <c r="D1648" i="2"/>
  <c r="E1648" i="2"/>
  <c r="F1648" i="2"/>
  <c r="G1648" i="2"/>
  <c r="H1648" i="2"/>
  <c r="I1648" i="2"/>
  <c r="J1648" i="2"/>
  <c r="A1649" i="2"/>
  <c r="B1649" i="2"/>
  <c r="C1649" i="2"/>
  <c r="D1649" i="2"/>
  <c r="E1649" i="2"/>
  <c r="F1649" i="2"/>
  <c r="G1649" i="2"/>
  <c r="H1649" i="2"/>
  <c r="I1649" i="2"/>
  <c r="J1649" i="2"/>
  <c r="A1650" i="2"/>
  <c r="B1650" i="2"/>
  <c r="C1650" i="2"/>
  <c r="D1650" i="2"/>
  <c r="E1650" i="2"/>
  <c r="F1650" i="2"/>
  <c r="G1650" i="2"/>
  <c r="H1650" i="2"/>
  <c r="I1650" i="2"/>
  <c r="J1650" i="2"/>
  <c r="A1651" i="2"/>
  <c r="B1651" i="2"/>
  <c r="C1651" i="2"/>
  <c r="D1651" i="2"/>
  <c r="E1651" i="2"/>
  <c r="F1651" i="2"/>
  <c r="G1651" i="2"/>
  <c r="H1651" i="2"/>
  <c r="I1651" i="2"/>
  <c r="J1651" i="2"/>
  <c r="A1652" i="2"/>
  <c r="B1652" i="2"/>
  <c r="C1652" i="2"/>
  <c r="D1652" i="2"/>
  <c r="E1652" i="2"/>
  <c r="F1652" i="2"/>
  <c r="G1652" i="2"/>
  <c r="H1652" i="2"/>
  <c r="I1652" i="2"/>
  <c r="J1652" i="2"/>
  <c r="A1653" i="2"/>
  <c r="B1653" i="2"/>
  <c r="C1653" i="2"/>
  <c r="D1653" i="2"/>
  <c r="E1653" i="2"/>
  <c r="F1653" i="2"/>
  <c r="G1653" i="2"/>
  <c r="H1653" i="2"/>
  <c r="I1653" i="2"/>
  <c r="J1653" i="2"/>
  <c r="A1654" i="2"/>
  <c r="B1654" i="2"/>
  <c r="C1654" i="2"/>
  <c r="D1654" i="2"/>
  <c r="E1654" i="2"/>
  <c r="F1654" i="2"/>
  <c r="G1654" i="2"/>
  <c r="H1654" i="2"/>
  <c r="I1654" i="2"/>
  <c r="J1654" i="2"/>
  <c r="A1655" i="2"/>
  <c r="B1655" i="2"/>
  <c r="C1655" i="2"/>
  <c r="D1655" i="2"/>
  <c r="E1655" i="2"/>
  <c r="F1655" i="2"/>
  <c r="G1655" i="2"/>
  <c r="H1655" i="2"/>
  <c r="I1655" i="2"/>
  <c r="J1655" i="2"/>
  <c r="A1656" i="2"/>
  <c r="B1656" i="2"/>
  <c r="C1656" i="2"/>
  <c r="D1656" i="2"/>
  <c r="E1656" i="2"/>
  <c r="F1656" i="2"/>
  <c r="G1656" i="2"/>
  <c r="H1656" i="2"/>
  <c r="I1656" i="2"/>
  <c r="J1656" i="2"/>
  <c r="A1657" i="2"/>
  <c r="B1657" i="2"/>
  <c r="C1657" i="2"/>
  <c r="D1657" i="2"/>
  <c r="E1657" i="2"/>
  <c r="F1657" i="2"/>
  <c r="G1657" i="2"/>
  <c r="H1657" i="2"/>
  <c r="I1657" i="2"/>
  <c r="J1657" i="2"/>
  <c r="A1658" i="2"/>
  <c r="B1658" i="2"/>
  <c r="C1658" i="2"/>
  <c r="D1658" i="2"/>
  <c r="E1658" i="2"/>
  <c r="F1658" i="2"/>
  <c r="G1658" i="2"/>
  <c r="H1658" i="2"/>
  <c r="I1658" i="2"/>
  <c r="J1658" i="2"/>
  <c r="A1659" i="2"/>
  <c r="B1659" i="2"/>
  <c r="C1659" i="2"/>
  <c r="D1659" i="2"/>
  <c r="E1659" i="2"/>
  <c r="F1659" i="2"/>
  <c r="G1659" i="2"/>
  <c r="H1659" i="2"/>
  <c r="I1659" i="2"/>
  <c r="J1659" i="2"/>
  <c r="A1660" i="2"/>
  <c r="B1660" i="2"/>
  <c r="C1660" i="2"/>
  <c r="D1660" i="2"/>
  <c r="E1660" i="2"/>
  <c r="F1660" i="2"/>
  <c r="G1660" i="2"/>
  <c r="H1660" i="2"/>
  <c r="I1660" i="2"/>
  <c r="J1660" i="2"/>
  <c r="A1661" i="2"/>
  <c r="B1661" i="2"/>
  <c r="C1661" i="2"/>
  <c r="D1661" i="2"/>
  <c r="E1661" i="2"/>
  <c r="F1661" i="2"/>
  <c r="G1661" i="2"/>
  <c r="H1661" i="2"/>
  <c r="I1661" i="2"/>
  <c r="J1661" i="2"/>
  <c r="A1662" i="2"/>
  <c r="B1662" i="2"/>
  <c r="C1662" i="2"/>
  <c r="D1662" i="2"/>
  <c r="E1662" i="2"/>
  <c r="F1662" i="2"/>
  <c r="G1662" i="2"/>
  <c r="H1662" i="2"/>
  <c r="I1662" i="2"/>
  <c r="J1662" i="2"/>
  <c r="A1663" i="2"/>
  <c r="B1663" i="2"/>
  <c r="C1663" i="2"/>
  <c r="D1663" i="2"/>
  <c r="E1663" i="2"/>
  <c r="F1663" i="2"/>
  <c r="G1663" i="2"/>
  <c r="H1663" i="2"/>
  <c r="I1663" i="2"/>
  <c r="J1663" i="2"/>
  <c r="A1664" i="2"/>
  <c r="B1664" i="2"/>
  <c r="C1664" i="2"/>
  <c r="D1664" i="2"/>
  <c r="E1664" i="2"/>
  <c r="F1664" i="2"/>
  <c r="G1664" i="2"/>
  <c r="H1664" i="2"/>
  <c r="I1664" i="2"/>
  <c r="J1664" i="2"/>
  <c r="A1665" i="2"/>
  <c r="B1665" i="2"/>
  <c r="C1665" i="2"/>
  <c r="D1665" i="2"/>
  <c r="E1665" i="2"/>
  <c r="F1665" i="2"/>
  <c r="G1665" i="2"/>
  <c r="H1665" i="2"/>
  <c r="I1665" i="2"/>
  <c r="J1665" i="2"/>
  <c r="A1666" i="2"/>
  <c r="B1666" i="2"/>
  <c r="C1666" i="2"/>
  <c r="D1666" i="2"/>
  <c r="E1666" i="2"/>
  <c r="F1666" i="2"/>
  <c r="G1666" i="2"/>
  <c r="H1666" i="2"/>
  <c r="I1666" i="2"/>
  <c r="J1666" i="2"/>
  <c r="A1667" i="2"/>
  <c r="B1667" i="2"/>
  <c r="C1667" i="2"/>
  <c r="D1667" i="2"/>
  <c r="E1667" i="2"/>
  <c r="F1667" i="2"/>
  <c r="G1667" i="2"/>
  <c r="H1667" i="2"/>
  <c r="I1667" i="2"/>
  <c r="J1667" i="2"/>
  <c r="A1668" i="2"/>
  <c r="B1668" i="2"/>
  <c r="C1668" i="2"/>
  <c r="D1668" i="2"/>
  <c r="E1668" i="2"/>
  <c r="F1668" i="2"/>
  <c r="G1668" i="2"/>
  <c r="H1668" i="2"/>
  <c r="I1668" i="2"/>
  <c r="J1668" i="2"/>
  <c r="A1669" i="2"/>
  <c r="B1669" i="2"/>
  <c r="C1669" i="2"/>
  <c r="D1669" i="2"/>
  <c r="E1669" i="2"/>
  <c r="F1669" i="2"/>
  <c r="G1669" i="2"/>
  <c r="H1669" i="2"/>
  <c r="I1669" i="2"/>
  <c r="J1669" i="2"/>
  <c r="A1670" i="2"/>
  <c r="B1670" i="2"/>
  <c r="C1670" i="2"/>
  <c r="D1670" i="2"/>
  <c r="E1670" i="2"/>
  <c r="F1670" i="2"/>
  <c r="G1670" i="2"/>
  <c r="H1670" i="2"/>
  <c r="I1670" i="2"/>
  <c r="J1670" i="2"/>
  <c r="A1671" i="2"/>
  <c r="B1671" i="2"/>
  <c r="C1671" i="2"/>
  <c r="D1671" i="2"/>
  <c r="E1671" i="2"/>
  <c r="F1671" i="2"/>
  <c r="G1671" i="2"/>
  <c r="H1671" i="2"/>
  <c r="I1671" i="2"/>
  <c r="J1671" i="2"/>
  <c r="A1672" i="2"/>
  <c r="B1672" i="2"/>
  <c r="C1672" i="2"/>
  <c r="D1672" i="2"/>
  <c r="E1672" i="2"/>
  <c r="F1672" i="2"/>
  <c r="G1672" i="2"/>
  <c r="H1672" i="2"/>
  <c r="I1672" i="2"/>
  <c r="J1672" i="2"/>
  <c r="A1673" i="2"/>
  <c r="B1673" i="2"/>
  <c r="C1673" i="2"/>
  <c r="D1673" i="2"/>
  <c r="E1673" i="2"/>
  <c r="F1673" i="2"/>
  <c r="G1673" i="2"/>
  <c r="H1673" i="2"/>
  <c r="I1673" i="2"/>
  <c r="J1673" i="2"/>
  <c r="A1674" i="2"/>
  <c r="B1674" i="2"/>
  <c r="C1674" i="2"/>
  <c r="D1674" i="2"/>
  <c r="E1674" i="2"/>
  <c r="F1674" i="2"/>
  <c r="G1674" i="2"/>
  <c r="H1674" i="2"/>
  <c r="I1674" i="2"/>
  <c r="J1674" i="2"/>
  <c r="A1675" i="2"/>
  <c r="B1675" i="2"/>
  <c r="C1675" i="2"/>
  <c r="D1675" i="2"/>
  <c r="E1675" i="2"/>
  <c r="F1675" i="2"/>
  <c r="G1675" i="2"/>
  <c r="H1675" i="2"/>
  <c r="I1675" i="2"/>
  <c r="J1675" i="2"/>
  <c r="A1676" i="2"/>
  <c r="B1676" i="2"/>
  <c r="C1676" i="2"/>
  <c r="D1676" i="2"/>
  <c r="E1676" i="2"/>
  <c r="F1676" i="2"/>
  <c r="G1676" i="2"/>
  <c r="H1676" i="2"/>
  <c r="I1676" i="2"/>
  <c r="J1676" i="2"/>
  <c r="A1677" i="2"/>
  <c r="B1677" i="2"/>
  <c r="C1677" i="2"/>
  <c r="D1677" i="2"/>
  <c r="E1677" i="2"/>
  <c r="F1677" i="2"/>
  <c r="G1677" i="2"/>
  <c r="H1677" i="2"/>
  <c r="I1677" i="2"/>
  <c r="J1677" i="2"/>
  <c r="A1678" i="2"/>
  <c r="B1678" i="2"/>
  <c r="C1678" i="2"/>
  <c r="D1678" i="2"/>
  <c r="E1678" i="2"/>
  <c r="F1678" i="2"/>
  <c r="G1678" i="2"/>
  <c r="H1678" i="2"/>
  <c r="I1678" i="2"/>
  <c r="J1678" i="2"/>
  <c r="A1679" i="2"/>
  <c r="B1679" i="2"/>
  <c r="C1679" i="2"/>
  <c r="D1679" i="2"/>
  <c r="E1679" i="2"/>
  <c r="F1679" i="2"/>
  <c r="G1679" i="2"/>
  <c r="H1679" i="2"/>
  <c r="I1679" i="2"/>
  <c r="J1679" i="2"/>
  <c r="A1680" i="2"/>
  <c r="B1680" i="2"/>
  <c r="C1680" i="2"/>
  <c r="D1680" i="2"/>
  <c r="E1680" i="2"/>
  <c r="F1680" i="2"/>
  <c r="G1680" i="2"/>
  <c r="H1680" i="2"/>
  <c r="I1680" i="2"/>
  <c r="J1680" i="2"/>
  <c r="A1681" i="2"/>
  <c r="B1681" i="2"/>
  <c r="C1681" i="2"/>
  <c r="D1681" i="2"/>
  <c r="E1681" i="2"/>
  <c r="F1681" i="2"/>
  <c r="G1681" i="2"/>
  <c r="H1681" i="2"/>
  <c r="I1681" i="2"/>
  <c r="J1681" i="2"/>
  <c r="A1682" i="2"/>
  <c r="B1682" i="2"/>
  <c r="C1682" i="2"/>
  <c r="D1682" i="2"/>
  <c r="E1682" i="2"/>
  <c r="F1682" i="2"/>
  <c r="G1682" i="2"/>
  <c r="H1682" i="2"/>
  <c r="I1682" i="2"/>
  <c r="J1682" i="2"/>
  <c r="A1683" i="2"/>
  <c r="B1683" i="2"/>
  <c r="C1683" i="2"/>
  <c r="D1683" i="2"/>
  <c r="E1683" i="2"/>
  <c r="F1683" i="2"/>
  <c r="G1683" i="2"/>
  <c r="H1683" i="2"/>
  <c r="I1683" i="2"/>
  <c r="J1683" i="2"/>
  <c r="A1684" i="2"/>
  <c r="B1684" i="2"/>
  <c r="C1684" i="2"/>
  <c r="D1684" i="2"/>
  <c r="E1684" i="2"/>
  <c r="F1684" i="2"/>
  <c r="G1684" i="2"/>
  <c r="H1684" i="2"/>
  <c r="I1684" i="2"/>
  <c r="J1684" i="2"/>
  <c r="A1685" i="2"/>
  <c r="B1685" i="2"/>
  <c r="C1685" i="2"/>
  <c r="D1685" i="2"/>
  <c r="E1685" i="2"/>
  <c r="F1685" i="2"/>
  <c r="G1685" i="2"/>
  <c r="H1685" i="2"/>
  <c r="I1685" i="2"/>
  <c r="J1685" i="2"/>
  <c r="A1686" i="2"/>
  <c r="B1686" i="2"/>
  <c r="C1686" i="2"/>
  <c r="D1686" i="2"/>
  <c r="E1686" i="2"/>
  <c r="F1686" i="2"/>
  <c r="G1686" i="2"/>
  <c r="H1686" i="2"/>
  <c r="I1686" i="2"/>
  <c r="J1686" i="2"/>
  <c r="A1687" i="2"/>
  <c r="B1687" i="2"/>
  <c r="C1687" i="2"/>
  <c r="D1687" i="2"/>
  <c r="E1687" i="2"/>
  <c r="F1687" i="2"/>
  <c r="G1687" i="2"/>
  <c r="H1687" i="2"/>
  <c r="I1687" i="2"/>
  <c r="J1687" i="2"/>
  <c r="A1688" i="2"/>
  <c r="B1688" i="2"/>
  <c r="C1688" i="2"/>
  <c r="D1688" i="2"/>
  <c r="E1688" i="2"/>
  <c r="F1688" i="2"/>
  <c r="G1688" i="2"/>
  <c r="H1688" i="2"/>
  <c r="I1688" i="2"/>
  <c r="J1688" i="2"/>
  <c r="A1689" i="2"/>
  <c r="B1689" i="2"/>
  <c r="C1689" i="2"/>
  <c r="D1689" i="2"/>
  <c r="E1689" i="2"/>
  <c r="F1689" i="2"/>
  <c r="G1689" i="2"/>
  <c r="H1689" i="2"/>
  <c r="I1689" i="2"/>
  <c r="J1689" i="2"/>
  <c r="A1690" i="2"/>
  <c r="B1690" i="2"/>
  <c r="C1690" i="2"/>
  <c r="D1690" i="2"/>
  <c r="E1690" i="2"/>
  <c r="F1690" i="2"/>
  <c r="G1690" i="2"/>
  <c r="H1690" i="2"/>
  <c r="I1690" i="2"/>
  <c r="J1690" i="2"/>
  <c r="A1691" i="2"/>
  <c r="B1691" i="2"/>
  <c r="C1691" i="2"/>
  <c r="D1691" i="2"/>
  <c r="E1691" i="2"/>
  <c r="F1691" i="2"/>
  <c r="G1691" i="2"/>
  <c r="H1691" i="2"/>
  <c r="I1691" i="2"/>
  <c r="J1691" i="2"/>
  <c r="A1692" i="2"/>
  <c r="B1692" i="2"/>
  <c r="C1692" i="2"/>
  <c r="D1692" i="2"/>
  <c r="E1692" i="2"/>
  <c r="F1692" i="2"/>
  <c r="G1692" i="2"/>
  <c r="H1692" i="2"/>
  <c r="I1692" i="2"/>
  <c r="J1692" i="2"/>
  <c r="A1693" i="2"/>
  <c r="B1693" i="2"/>
  <c r="C1693" i="2"/>
  <c r="D1693" i="2"/>
  <c r="E1693" i="2"/>
  <c r="F1693" i="2"/>
  <c r="G1693" i="2"/>
  <c r="H1693" i="2"/>
  <c r="I1693" i="2"/>
  <c r="J1693" i="2"/>
  <c r="A1694" i="2"/>
  <c r="B1694" i="2"/>
  <c r="C1694" i="2"/>
  <c r="D1694" i="2"/>
  <c r="E1694" i="2"/>
  <c r="F1694" i="2"/>
  <c r="G1694" i="2"/>
  <c r="H1694" i="2"/>
  <c r="I1694" i="2"/>
  <c r="J1694" i="2"/>
  <c r="A1695" i="2"/>
  <c r="B1695" i="2"/>
  <c r="C1695" i="2"/>
  <c r="D1695" i="2"/>
  <c r="E1695" i="2"/>
  <c r="F1695" i="2"/>
  <c r="G1695" i="2"/>
  <c r="H1695" i="2"/>
  <c r="I1695" i="2"/>
  <c r="J1695" i="2"/>
  <c r="A1696" i="2"/>
  <c r="B1696" i="2"/>
  <c r="C1696" i="2"/>
  <c r="D1696" i="2"/>
  <c r="E1696" i="2"/>
  <c r="F1696" i="2"/>
  <c r="G1696" i="2"/>
  <c r="H1696" i="2"/>
  <c r="I1696" i="2"/>
  <c r="J1696" i="2"/>
  <c r="A1697" i="2"/>
  <c r="B1697" i="2"/>
  <c r="C1697" i="2"/>
  <c r="D1697" i="2"/>
  <c r="E1697" i="2"/>
  <c r="F1697" i="2"/>
  <c r="G1697" i="2"/>
  <c r="H1697" i="2"/>
  <c r="I1697" i="2"/>
  <c r="J1697" i="2"/>
  <c r="A1698" i="2"/>
  <c r="B1698" i="2"/>
  <c r="C1698" i="2"/>
  <c r="D1698" i="2"/>
  <c r="E1698" i="2"/>
  <c r="F1698" i="2"/>
  <c r="G1698" i="2"/>
  <c r="H1698" i="2"/>
  <c r="I1698" i="2"/>
  <c r="J1698" i="2"/>
  <c r="A1699" i="2"/>
  <c r="B1699" i="2"/>
  <c r="C1699" i="2"/>
  <c r="D1699" i="2"/>
  <c r="E1699" i="2"/>
  <c r="F1699" i="2"/>
  <c r="G1699" i="2"/>
  <c r="H1699" i="2"/>
  <c r="I1699" i="2"/>
  <c r="J1699" i="2"/>
  <c r="A1700" i="2"/>
  <c r="B1700" i="2"/>
  <c r="C1700" i="2"/>
  <c r="D1700" i="2"/>
  <c r="E1700" i="2"/>
  <c r="F1700" i="2"/>
  <c r="G1700" i="2"/>
  <c r="H1700" i="2"/>
  <c r="I1700" i="2"/>
  <c r="J1700" i="2"/>
  <c r="A1701" i="2"/>
  <c r="B1701" i="2"/>
  <c r="C1701" i="2"/>
  <c r="D1701" i="2"/>
  <c r="E1701" i="2"/>
  <c r="F1701" i="2"/>
  <c r="G1701" i="2"/>
  <c r="H1701" i="2"/>
  <c r="I1701" i="2"/>
  <c r="J1701" i="2"/>
  <c r="A1702" i="2"/>
  <c r="B1702" i="2"/>
  <c r="C1702" i="2"/>
  <c r="D1702" i="2"/>
  <c r="E1702" i="2"/>
  <c r="F1702" i="2"/>
  <c r="G1702" i="2"/>
  <c r="H1702" i="2"/>
  <c r="I1702" i="2"/>
  <c r="J1702" i="2"/>
  <c r="A1703" i="2"/>
  <c r="B1703" i="2"/>
  <c r="C1703" i="2"/>
  <c r="D1703" i="2"/>
  <c r="E1703" i="2"/>
  <c r="F1703" i="2"/>
  <c r="G1703" i="2"/>
  <c r="H1703" i="2"/>
  <c r="I1703" i="2"/>
  <c r="J1703" i="2"/>
  <c r="A1704" i="2"/>
  <c r="B1704" i="2"/>
  <c r="C1704" i="2"/>
  <c r="D1704" i="2"/>
  <c r="E1704" i="2"/>
  <c r="F1704" i="2"/>
  <c r="G1704" i="2"/>
  <c r="H1704" i="2"/>
  <c r="I1704" i="2"/>
  <c r="J1704" i="2"/>
  <c r="A1705" i="2"/>
  <c r="B1705" i="2"/>
  <c r="C1705" i="2"/>
  <c r="D1705" i="2"/>
  <c r="E1705" i="2"/>
  <c r="F1705" i="2"/>
  <c r="G1705" i="2"/>
  <c r="H1705" i="2"/>
  <c r="I1705" i="2"/>
  <c r="J1705" i="2"/>
  <c r="A1706" i="2"/>
  <c r="B1706" i="2"/>
  <c r="C1706" i="2"/>
  <c r="D1706" i="2"/>
  <c r="E1706" i="2"/>
  <c r="F1706" i="2"/>
  <c r="G1706" i="2"/>
  <c r="H1706" i="2"/>
  <c r="I1706" i="2"/>
  <c r="J1706" i="2"/>
  <c r="A1707" i="2"/>
  <c r="B1707" i="2"/>
  <c r="C1707" i="2"/>
  <c r="D1707" i="2"/>
  <c r="E1707" i="2"/>
  <c r="F1707" i="2"/>
  <c r="G1707" i="2"/>
  <c r="H1707" i="2"/>
  <c r="I1707" i="2"/>
  <c r="J1707" i="2"/>
  <c r="A1708" i="2"/>
  <c r="B1708" i="2"/>
  <c r="C1708" i="2"/>
  <c r="D1708" i="2"/>
  <c r="E1708" i="2"/>
  <c r="F1708" i="2"/>
  <c r="G1708" i="2"/>
  <c r="H1708" i="2"/>
  <c r="I1708" i="2"/>
  <c r="J1708" i="2"/>
  <c r="A1709" i="2"/>
  <c r="B1709" i="2"/>
  <c r="C1709" i="2"/>
  <c r="D1709" i="2"/>
  <c r="E1709" i="2"/>
  <c r="F1709" i="2"/>
  <c r="G1709" i="2"/>
  <c r="H1709" i="2"/>
  <c r="I1709" i="2"/>
  <c r="J1709" i="2"/>
  <c r="A1710" i="2"/>
  <c r="B1710" i="2"/>
  <c r="C1710" i="2"/>
  <c r="D1710" i="2"/>
  <c r="E1710" i="2"/>
  <c r="F1710" i="2"/>
  <c r="G1710" i="2"/>
  <c r="H1710" i="2"/>
  <c r="I1710" i="2"/>
  <c r="J1710" i="2"/>
  <c r="A1711" i="2"/>
  <c r="B1711" i="2"/>
  <c r="C1711" i="2"/>
  <c r="D1711" i="2"/>
  <c r="E1711" i="2"/>
  <c r="F1711" i="2"/>
  <c r="G1711" i="2"/>
  <c r="H1711" i="2"/>
  <c r="I1711" i="2"/>
  <c r="J1711" i="2"/>
  <c r="A1712" i="2"/>
  <c r="B1712" i="2"/>
  <c r="C1712" i="2"/>
  <c r="D1712" i="2"/>
  <c r="E1712" i="2"/>
  <c r="F1712" i="2"/>
  <c r="G1712" i="2"/>
  <c r="H1712" i="2"/>
  <c r="I1712" i="2"/>
  <c r="J1712" i="2"/>
  <c r="A1713" i="2"/>
  <c r="B1713" i="2"/>
  <c r="C1713" i="2"/>
  <c r="D1713" i="2"/>
  <c r="E1713" i="2"/>
  <c r="F1713" i="2"/>
  <c r="G1713" i="2"/>
  <c r="H1713" i="2"/>
  <c r="I1713" i="2"/>
  <c r="J1713" i="2"/>
  <c r="A1714" i="2"/>
  <c r="B1714" i="2"/>
  <c r="C1714" i="2"/>
  <c r="D1714" i="2"/>
  <c r="E1714" i="2"/>
  <c r="F1714" i="2"/>
  <c r="G1714" i="2"/>
  <c r="H1714" i="2"/>
  <c r="I1714" i="2"/>
  <c r="J1714" i="2"/>
  <c r="A1715" i="2"/>
  <c r="B1715" i="2"/>
  <c r="C1715" i="2"/>
  <c r="D1715" i="2"/>
  <c r="E1715" i="2"/>
  <c r="F1715" i="2"/>
  <c r="G1715" i="2"/>
  <c r="H1715" i="2"/>
  <c r="I1715" i="2"/>
  <c r="J1715" i="2"/>
  <c r="A1716" i="2"/>
  <c r="B1716" i="2"/>
  <c r="C1716" i="2"/>
  <c r="D1716" i="2"/>
  <c r="E1716" i="2"/>
  <c r="F1716" i="2"/>
  <c r="G1716" i="2"/>
  <c r="H1716" i="2"/>
  <c r="I1716" i="2"/>
  <c r="J1716" i="2"/>
  <c r="A1717" i="2"/>
  <c r="B1717" i="2"/>
  <c r="C1717" i="2"/>
  <c r="D1717" i="2"/>
  <c r="E1717" i="2"/>
  <c r="F1717" i="2"/>
  <c r="G1717" i="2"/>
  <c r="H1717" i="2"/>
  <c r="I1717" i="2"/>
  <c r="J1717" i="2"/>
  <c r="A1718" i="2"/>
  <c r="B1718" i="2"/>
  <c r="C1718" i="2"/>
  <c r="D1718" i="2"/>
  <c r="E1718" i="2"/>
  <c r="F1718" i="2"/>
  <c r="G1718" i="2"/>
  <c r="H1718" i="2"/>
  <c r="I1718" i="2"/>
  <c r="J1718" i="2"/>
  <c r="A1719" i="2"/>
  <c r="B1719" i="2"/>
  <c r="C1719" i="2"/>
  <c r="D1719" i="2"/>
  <c r="E1719" i="2"/>
  <c r="F1719" i="2"/>
  <c r="G1719" i="2"/>
  <c r="H1719" i="2"/>
  <c r="I1719" i="2"/>
  <c r="J1719" i="2"/>
  <c r="A1720" i="2"/>
  <c r="B1720" i="2"/>
  <c r="C1720" i="2"/>
  <c r="D1720" i="2"/>
  <c r="E1720" i="2"/>
  <c r="F1720" i="2"/>
  <c r="G1720" i="2"/>
  <c r="H1720" i="2"/>
  <c r="I1720" i="2"/>
  <c r="J1720" i="2"/>
  <c r="A1721" i="2"/>
  <c r="B1721" i="2"/>
  <c r="C1721" i="2"/>
  <c r="D1721" i="2"/>
  <c r="E1721" i="2"/>
  <c r="F1721" i="2"/>
  <c r="G1721" i="2"/>
  <c r="H1721" i="2"/>
  <c r="I1721" i="2"/>
  <c r="J1721" i="2"/>
  <c r="A1722" i="2"/>
  <c r="B1722" i="2"/>
  <c r="C1722" i="2"/>
  <c r="D1722" i="2"/>
  <c r="E1722" i="2"/>
  <c r="F1722" i="2"/>
  <c r="G1722" i="2"/>
  <c r="H1722" i="2"/>
  <c r="I1722" i="2"/>
  <c r="J1722" i="2"/>
  <c r="A1723" i="2"/>
  <c r="B1723" i="2"/>
  <c r="C1723" i="2"/>
  <c r="D1723" i="2"/>
  <c r="E1723" i="2"/>
  <c r="F1723" i="2"/>
  <c r="G1723" i="2"/>
  <c r="H1723" i="2"/>
  <c r="I1723" i="2"/>
  <c r="J1723" i="2"/>
  <c r="A1724" i="2"/>
  <c r="B1724" i="2"/>
  <c r="C1724" i="2"/>
  <c r="D1724" i="2"/>
  <c r="E1724" i="2"/>
  <c r="F1724" i="2"/>
  <c r="G1724" i="2"/>
  <c r="H1724" i="2"/>
  <c r="I1724" i="2"/>
  <c r="J1724" i="2"/>
  <c r="A1725" i="2"/>
  <c r="B1725" i="2"/>
  <c r="C1725" i="2"/>
  <c r="D1725" i="2"/>
  <c r="E1725" i="2"/>
  <c r="F1725" i="2"/>
  <c r="G1725" i="2"/>
  <c r="H1725" i="2"/>
  <c r="I1725" i="2"/>
  <c r="J1725" i="2"/>
  <c r="A1726" i="2"/>
  <c r="B1726" i="2"/>
  <c r="C1726" i="2"/>
  <c r="D1726" i="2"/>
  <c r="E1726" i="2"/>
  <c r="F1726" i="2"/>
  <c r="G1726" i="2"/>
  <c r="H1726" i="2"/>
  <c r="I1726" i="2"/>
  <c r="J1726" i="2"/>
  <c r="A1727" i="2"/>
  <c r="B1727" i="2"/>
  <c r="C1727" i="2"/>
  <c r="D1727" i="2"/>
  <c r="E1727" i="2"/>
  <c r="F1727" i="2"/>
  <c r="G1727" i="2"/>
  <c r="H1727" i="2"/>
  <c r="I1727" i="2"/>
  <c r="J1727" i="2"/>
  <c r="A1728" i="2"/>
  <c r="B1728" i="2"/>
  <c r="C1728" i="2"/>
  <c r="D1728" i="2"/>
  <c r="E1728" i="2"/>
  <c r="F1728" i="2"/>
  <c r="G1728" i="2"/>
  <c r="H1728" i="2"/>
  <c r="I1728" i="2"/>
  <c r="J1728" i="2"/>
  <c r="A1729" i="2"/>
  <c r="B1729" i="2"/>
  <c r="C1729" i="2"/>
  <c r="D1729" i="2"/>
  <c r="E1729" i="2"/>
  <c r="F1729" i="2"/>
  <c r="G1729" i="2"/>
  <c r="H1729" i="2"/>
  <c r="I1729" i="2"/>
  <c r="J1729" i="2"/>
  <c r="A1730" i="2"/>
  <c r="B1730" i="2"/>
  <c r="C1730" i="2"/>
  <c r="D1730" i="2"/>
  <c r="E1730" i="2"/>
  <c r="F1730" i="2"/>
  <c r="G1730" i="2"/>
  <c r="H1730" i="2"/>
  <c r="I1730" i="2"/>
  <c r="J1730" i="2"/>
  <c r="A1731" i="2"/>
  <c r="B1731" i="2"/>
  <c r="C1731" i="2"/>
  <c r="D1731" i="2"/>
  <c r="E1731" i="2"/>
  <c r="F1731" i="2"/>
  <c r="G1731" i="2"/>
  <c r="H1731" i="2"/>
  <c r="I1731" i="2"/>
  <c r="J1731" i="2"/>
  <c r="A1732" i="2"/>
  <c r="B1732" i="2"/>
  <c r="C1732" i="2"/>
  <c r="D1732" i="2"/>
  <c r="E1732" i="2"/>
  <c r="F1732" i="2"/>
  <c r="G1732" i="2"/>
  <c r="H1732" i="2"/>
  <c r="I1732" i="2"/>
  <c r="J1732" i="2"/>
  <c r="A1733" i="2"/>
  <c r="B1733" i="2"/>
  <c r="C1733" i="2"/>
  <c r="D1733" i="2"/>
  <c r="E1733" i="2"/>
  <c r="F1733" i="2"/>
  <c r="G1733" i="2"/>
  <c r="H1733" i="2"/>
  <c r="I1733" i="2"/>
  <c r="J1733" i="2"/>
  <c r="A1734" i="2"/>
  <c r="B1734" i="2"/>
  <c r="C1734" i="2"/>
  <c r="D1734" i="2"/>
  <c r="E1734" i="2"/>
  <c r="F1734" i="2"/>
  <c r="G1734" i="2"/>
  <c r="H1734" i="2"/>
  <c r="I1734" i="2"/>
  <c r="J1734" i="2"/>
  <c r="A1735" i="2"/>
  <c r="B1735" i="2"/>
  <c r="C1735" i="2"/>
  <c r="D1735" i="2"/>
  <c r="E1735" i="2"/>
  <c r="F1735" i="2"/>
  <c r="G1735" i="2"/>
  <c r="H1735" i="2"/>
  <c r="I1735" i="2"/>
  <c r="J1735" i="2"/>
  <c r="A1736" i="2"/>
  <c r="B1736" i="2"/>
  <c r="C1736" i="2"/>
  <c r="D1736" i="2"/>
  <c r="E1736" i="2"/>
  <c r="F1736" i="2"/>
  <c r="G1736" i="2"/>
  <c r="H1736" i="2"/>
  <c r="I1736" i="2"/>
  <c r="J1736" i="2"/>
  <c r="A1737" i="2"/>
  <c r="B1737" i="2"/>
  <c r="C1737" i="2"/>
  <c r="D1737" i="2"/>
  <c r="E1737" i="2"/>
  <c r="F1737" i="2"/>
  <c r="G1737" i="2"/>
  <c r="H1737" i="2"/>
  <c r="I1737" i="2"/>
  <c r="J1737" i="2"/>
  <c r="A1738" i="2"/>
  <c r="B1738" i="2"/>
  <c r="C1738" i="2"/>
  <c r="D1738" i="2"/>
  <c r="E1738" i="2"/>
  <c r="F1738" i="2"/>
  <c r="G1738" i="2"/>
  <c r="H1738" i="2"/>
  <c r="I1738" i="2"/>
  <c r="J1738" i="2"/>
  <c r="A1739" i="2"/>
  <c r="B1739" i="2"/>
  <c r="C1739" i="2"/>
  <c r="D1739" i="2"/>
  <c r="E1739" i="2"/>
  <c r="F1739" i="2"/>
  <c r="G1739" i="2"/>
  <c r="H1739" i="2"/>
  <c r="I1739" i="2"/>
  <c r="J1739" i="2"/>
  <c r="A1740" i="2"/>
  <c r="B1740" i="2"/>
  <c r="C1740" i="2"/>
  <c r="D1740" i="2"/>
  <c r="E1740" i="2"/>
  <c r="F1740" i="2"/>
  <c r="G1740" i="2"/>
  <c r="H1740" i="2"/>
  <c r="I1740" i="2"/>
  <c r="J1740" i="2"/>
  <c r="A1741" i="2"/>
  <c r="B1741" i="2"/>
  <c r="C1741" i="2"/>
  <c r="D1741" i="2"/>
  <c r="E1741" i="2"/>
  <c r="F1741" i="2"/>
  <c r="G1741" i="2"/>
  <c r="H1741" i="2"/>
  <c r="I1741" i="2"/>
  <c r="J1741" i="2"/>
  <c r="A1742" i="2"/>
  <c r="B1742" i="2"/>
  <c r="C1742" i="2"/>
  <c r="D1742" i="2"/>
  <c r="E1742" i="2"/>
  <c r="F1742" i="2"/>
  <c r="G1742" i="2"/>
  <c r="H1742" i="2"/>
  <c r="I1742" i="2"/>
  <c r="J1742" i="2"/>
  <c r="A1743" i="2"/>
  <c r="B1743" i="2"/>
  <c r="C1743" i="2"/>
  <c r="D1743" i="2"/>
  <c r="E1743" i="2"/>
  <c r="F1743" i="2"/>
  <c r="G1743" i="2"/>
  <c r="H1743" i="2"/>
  <c r="I1743" i="2"/>
  <c r="J1743" i="2"/>
  <c r="A1744" i="2"/>
  <c r="B1744" i="2"/>
  <c r="C1744" i="2"/>
  <c r="D1744" i="2"/>
  <c r="E1744" i="2"/>
  <c r="F1744" i="2"/>
  <c r="G1744" i="2"/>
  <c r="H1744" i="2"/>
  <c r="I1744" i="2"/>
  <c r="J1744" i="2"/>
  <c r="A1745" i="2"/>
  <c r="B1745" i="2"/>
  <c r="C1745" i="2"/>
  <c r="D1745" i="2"/>
  <c r="E1745" i="2"/>
  <c r="F1745" i="2"/>
  <c r="G1745" i="2"/>
  <c r="H1745" i="2"/>
  <c r="I1745" i="2"/>
  <c r="J1745" i="2"/>
  <c r="A1746" i="2"/>
  <c r="B1746" i="2"/>
  <c r="C1746" i="2"/>
  <c r="D1746" i="2"/>
  <c r="E1746" i="2"/>
  <c r="F1746" i="2"/>
  <c r="G1746" i="2"/>
  <c r="H1746" i="2"/>
  <c r="I1746" i="2"/>
  <c r="J1746" i="2"/>
  <c r="A1747" i="2"/>
  <c r="B1747" i="2"/>
  <c r="C1747" i="2"/>
  <c r="D1747" i="2"/>
  <c r="E1747" i="2"/>
  <c r="F1747" i="2"/>
  <c r="G1747" i="2"/>
  <c r="H1747" i="2"/>
  <c r="I1747" i="2"/>
  <c r="J1747" i="2"/>
  <c r="A1748" i="2"/>
  <c r="B1748" i="2"/>
  <c r="C1748" i="2"/>
  <c r="D1748" i="2"/>
  <c r="E1748" i="2"/>
  <c r="F1748" i="2"/>
  <c r="G1748" i="2"/>
  <c r="H1748" i="2"/>
  <c r="I1748" i="2"/>
  <c r="J1748" i="2"/>
  <c r="A1749" i="2"/>
  <c r="B1749" i="2"/>
  <c r="C1749" i="2"/>
  <c r="D1749" i="2"/>
  <c r="E1749" i="2"/>
  <c r="F1749" i="2"/>
  <c r="G1749" i="2"/>
  <c r="H1749" i="2"/>
  <c r="I1749" i="2"/>
  <c r="J1749" i="2"/>
  <c r="A1750" i="2"/>
  <c r="B1750" i="2"/>
  <c r="C1750" i="2"/>
  <c r="D1750" i="2"/>
  <c r="E1750" i="2"/>
  <c r="F1750" i="2"/>
  <c r="G1750" i="2"/>
  <c r="H1750" i="2"/>
  <c r="I1750" i="2"/>
  <c r="J1750" i="2"/>
  <c r="A1751" i="2"/>
  <c r="B1751" i="2"/>
  <c r="C1751" i="2"/>
  <c r="D1751" i="2"/>
  <c r="E1751" i="2"/>
  <c r="F1751" i="2"/>
  <c r="G1751" i="2"/>
  <c r="H1751" i="2"/>
  <c r="I1751" i="2"/>
  <c r="J1751" i="2"/>
  <c r="A1752" i="2"/>
  <c r="B1752" i="2"/>
  <c r="C1752" i="2"/>
  <c r="D1752" i="2"/>
  <c r="E1752" i="2"/>
  <c r="F1752" i="2"/>
  <c r="G1752" i="2"/>
  <c r="H1752" i="2"/>
  <c r="I1752" i="2"/>
  <c r="J1752" i="2"/>
  <c r="A1753" i="2"/>
  <c r="B1753" i="2"/>
  <c r="C1753" i="2"/>
  <c r="D1753" i="2"/>
  <c r="E1753" i="2"/>
  <c r="F1753" i="2"/>
  <c r="G1753" i="2"/>
  <c r="H1753" i="2"/>
  <c r="I1753" i="2"/>
  <c r="J1753" i="2"/>
  <c r="A1754" i="2"/>
  <c r="B1754" i="2"/>
  <c r="C1754" i="2"/>
  <c r="D1754" i="2"/>
  <c r="E1754" i="2"/>
  <c r="F1754" i="2"/>
  <c r="G1754" i="2"/>
  <c r="H1754" i="2"/>
  <c r="I1754" i="2"/>
  <c r="J1754" i="2"/>
  <c r="A1755" i="2"/>
  <c r="B1755" i="2"/>
  <c r="C1755" i="2"/>
  <c r="D1755" i="2"/>
  <c r="E1755" i="2"/>
  <c r="F1755" i="2"/>
  <c r="G1755" i="2"/>
  <c r="H1755" i="2"/>
  <c r="I1755" i="2"/>
  <c r="J1755" i="2"/>
  <c r="A1756" i="2"/>
  <c r="B1756" i="2"/>
  <c r="C1756" i="2"/>
  <c r="D1756" i="2"/>
  <c r="E1756" i="2"/>
  <c r="F1756" i="2"/>
  <c r="G1756" i="2"/>
  <c r="H1756" i="2"/>
  <c r="I1756" i="2"/>
  <c r="J1756" i="2"/>
  <c r="A1757" i="2"/>
  <c r="B1757" i="2"/>
  <c r="C1757" i="2"/>
  <c r="D1757" i="2"/>
  <c r="E1757" i="2"/>
  <c r="F1757" i="2"/>
  <c r="G1757" i="2"/>
  <c r="H1757" i="2"/>
  <c r="I1757" i="2"/>
  <c r="J1757" i="2"/>
  <c r="A1758" i="2"/>
  <c r="B1758" i="2"/>
  <c r="C1758" i="2"/>
  <c r="D1758" i="2"/>
  <c r="E1758" i="2"/>
  <c r="F1758" i="2"/>
  <c r="G1758" i="2"/>
  <c r="H1758" i="2"/>
  <c r="I1758" i="2"/>
  <c r="J1758" i="2"/>
  <c r="A1759" i="2"/>
  <c r="B1759" i="2"/>
  <c r="C1759" i="2"/>
  <c r="D1759" i="2"/>
  <c r="E1759" i="2"/>
  <c r="F1759" i="2"/>
  <c r="G1759" i="2"/>
  <c r="H1759" i="2"/>
  <c r="I1759" i="2"/>
  <c r="J1759" i="2"/>
  <c r="A1760" i="2"/>
  <c r="B1760" i="2"/>
  <c r="C1760" i="2"/>
  <c r="D1760" i="2"/>
  <c r="E1760" i="2"/>
  <c r="F1760" i="2"/>
  <c r="G1760" i="2"/>
  <c r="H1760" i="2"/>
  <c r="I1760" i="2"/>
  <c r="J1760" i="2"/>
  <c r="A1761" i="2"/>
  <c r="B1761" i="2"/>
  <c r="C1761" i="2"/>
  <c r="D1761" i="2"/>
  <c r="E1761" i="2"/>
  <c r="F1761" i="2"/>
  <c r="G1761" i="2"/>
  <c r="H1761" i="2"/>
  <c r="I1761" i="2"/>
  <c r="J1761" i="2"/>
  <c r="A1762" i="2"/>
  <c r="B1762" i="2"/>
  <c r="C1762" i="2"/>
  <c r="D1762" i="2"/>
  <c r="E1762" i="2"/>
  <c r="F1762" i="2"/>
  <c r="G1762" i="2"/>
  <c r="H1762" i="2"/>
  <c r="I1762" i="2"/>
  <c r="J1762" i="2"/>
  <c r="A1763" i="2"/>
  <c r="B1763" i="2"/>
  <c r="C1763" i="2"/>
  <c r="D1763" i="2"/>
  <c r="E1763" i="2"/>
  <c r="F1763" i="2"/>
  <c r="G1763" i="2"/>
  <c r="H1763" i="2"/>
  <c r="I1763" i="2"/>
  <c r="J1763" i="2"/>
  <c r="A1764" i="2"/>
  <c r="B1764" i="2"/>
  <c r="C1764" i="2"/>
  <c r="D1764" i="2"/>
  <c r="E1764" i="2"/>
  <c r="F1764" i="2"/>
  <c r="G1764" i="2"/>
  <c r="H1764" i="2"/>
  <c r="I1764" i="2"/>
  <c r="J1764" i="2"/>
  <c r="A1765" i="2"/>
  <c r="B1765" i="2"/>
  <c r="C1765" i="2"/>
  <c r="D1765" i="2"/>
  <c r="E1765" i="2"/>
  <c r="F1765" i="2"/>
  <c r="G1765" i="2"/>
  <c r="H1765" i="2"/>
  <c r="I1765" i="2"/>
  <c r="J1765" i="2"/>
  <c r="A1766" i="2"/>
  <c r="B1766" i="2"/>
  <c r="C1766" i="2"/>
  <c r="D1766" i="2"/>
  <c r="E1766" i="2"/>
  <c r="F1766" i="2"/>
  <c r="G1766" i="2"/>
  <c r="H1766" i="2"/>
  <c r="I1766" i="2"/>
  <c r="J1766" i="2"/>
  <c r="A1767" i="2"/>
  <c r="B1767" i="2"/>
  <c r="C1767" i="2"/>
  <c r="D1767" i="2"/>
  <c r="E1767" i="2"/>
  <c r="F1767" i="2"/>
  <c r="G1767" i="2"/>
  <c r="H1767" i="2"/>
  <c r="I1767" i="2"/>
  <c r="J1767" i="2"/>
  <c r="A1768" i="2"/>
  <c r="B1768" i="2"/>
  <c r="C1768" i="2"/>
  <c r="D1768" i="2"/>
  <c r="E1768" i="2"/>
  <c r="F1768" i="2"/>
  <c r="G1768" i="2"/>
  <c r="H1768" i="2"/>
  <c r="I1768" i="2"/>
  <c r="J1768" i="2"/>
  <c r="A1769" i="2"/>
  <c r="B1769" i="2"/>
  <c r="C1769" i="2"/>
  <c r="D1769" i="2"/>
  <c r="E1769" i="2"/>
  <c r="F1769" i="2"/>
  <c r="G1769" i="2"/>
  <c r="H1769" i="2"/>
  <c r="I1769" i="2"/>
  <c r="J1769" i="2"/>
  <c r="A1770" i="2"/>
  <c r="B1770" i="2"/>
  <c r="C1770" i="2"/>
  <c r="D1770" i="2"/>
  <c r="E1770" i="2"/>
  <c r="F1770" i="2"/>
  <c r="G1770" i="2"/>
  <c r="H1770" i="2"/>
  <c r="I1770" i="2"/>
  <c r="J1770" i="2"/>
  <c r="A1771" i="2"/>
  <c r="B1771" i="2"/>
  <c r="C1771" i="2"/>
  <c r="D1771" i="2"/>
  <c r="E1771" i="2"/>
  <c r="F1771" i="2"/>
  <c r="G1771" i="2"/>
  <c r="H1771" i="2"/>
  <c r="I1771" i="2"/>
  <c r="J1771" i="2"/>
  <c r="A1772" i="2"/>
  <c r="B1772" i="2"/>
  <c r="C1772" i="2"/>
  <c r="D1772" i="2"/>
  <c r="E1772" i="2"/>
  <c r="F1772" i="2"/>
  <c r="G1772" i="2"/>
  <c r="H1772" i="2"/>
  <c r="I1772" i="2"/>
  <c r="J1772" i="2"/>
  <c r="A1773" i="2"/>
  <c r="B1773" i="2"/>
  <c r="C1773" i="2"/>
  <c r="D1773" i="2"/>
  <c r="E1773" i="2"/>
  <c r="F1773" i="2"/>
  <c r="G1773" i="2"/>
  <c r="H1773" i="2"/>
  <c r="I1773" i="2"/>
  <c r="J1773" i="2"/>
  <c r="A1774" i="2"/>
  <c r="B1774" i="2"/>
  <c r="C1774" i="2"/>
  <c r="D1774" i="2"/>
  <c r="E1774" i="2"/>
  <c r="F1774" i="2"/>
  <c r="G1774" i="2"/>
  <c r="H1774" i="2"/>
  <c r="I1774" i="2"/>
  <c r="J1774" i="2"/>
  <c r="A1775" i="2"/>
  <c r="B1775" i="2"/>
  <c r="C1775" i="2"/>
  <c r="D1775" i="2"/>
  <c r="E1775" i="2"/>
  <c r="F1775" i="2"/>
  <c r="G1775" i="2"/>
  <c r="H1775" i="2"/>
  <c r="I1775" i="2"/>
  <c r="J1775" i="2"/>
  <c r="A1776" i="2"/>
  <c r="B1776" i="2"/>
  <c r="C1776" i="2"/>
  <c r="D1776" i="2"/>
  <c r="E1776" i="2"/>
  <c r="F1776" i="2"/>
  <c r="G1776" i="2"/>
  <c r="H1776" i="2"/>
  <c r="I1776" i="2"/>
  <c r="J1776" i="2"/>
  <c r="A1777" i="2"/>
  <c r="B1777" i="2"/>
  <c r="C1777" i="2"/>
  <c r="D1777" i="2"/>
  <c r="E1777" i="2"/>
  <c r="F1777" i="2"/>
  <c r="G1777" i="2"/>
  <c r="H1777" i="2"/>
  <c r="I1777" i="2"/>
  <c r="J1777" i="2"/>
  <c r="A1778" i="2"/>
  <c r="B1778" i="2"/>
  <c r="C1778" i="2"/>
  <c r="D1778" i="2"/>
  <c r="E1778" i="2"/>
  <c r="F1778" i="2"/>
  <c r="G1778" i="2"/>
  <c r="H1778" i="2"/>
  <c r="I1778" i="2"/>
  <c r="J1778" i="2"/>
  <c r="A1779" i="2"/>
  <c r="B1779" i="2"/>
  <c r="C1779" i="2"/>
  <c r="D1779" i="2"/>
  <c r="E1779" i="2"/>
  <c r="F1779" i="2"/>
  <c r="G1779" i="2"/>
  <c r="H1779" i="2"/>
  <c r="I1779" i="2"/>
  <c r="J1779" i="2"/>
  <c r="A1780" i="2"/>
  <c r="B1780" i="2"/>
  <c r="C1780" i="2"/>
  <c r="D1780" i="2"/>
  <c r="E1780" i="2"/>
  <c r="F1780" i="2"/>
  <c r="G1780" i="2"/>
  <c r="H1780" i="2"/>
  <c r="I1780" i="2"/>
  <c r="J1780" i="2"/>
  <c r="A1781" i="2"/>
  <c r="B1781" i="2"/>
  <c r="C1781" i="2"/>
  <c r="D1781" i="2"/>
  <c r="E1781" i="2"/>
  <c r="F1781" i="2"/>
  <c r="G1781" i="2"/>
  <c r="H1781" i="2"/>
  <c r="I1781" i="2"/>
  <c r="J1781" i="2"/>
  <c r="A1782" i="2"/>
  <c r="B1782" i="2"/>
  <c r="C1782" i="2"/>
  <c r="D1782" i="2"/>
  <c r="E1782" i="2"/>
  <c r="F1782" i="2"/>
  <c r="G1782" i="2"/>
  <c r="H1782" i="2"/>
  <c r="I1782" i="2"/>
  <c r="J1782" i="2"/>
  <c r="A1783" i="2"/>
  <c r="B1783" i="2"/>
  <c r="C1783" i="2"/>
  <c r="D1783" i="2"/>
  <c r="E1783" i="2"/>
  <c r="F1783" i="2"/>
  <c r="G1783" i="2"/>
  <c r="H1783" i="2"/>
  <c r="I1783" i="2"/>
  <c r="J1783" i="2"/>
  <c r="A1784" i="2"/>
  <c r="B1784" i="2"/>
  <c r="C1784" i="2"/>
  <c r="D1784" i="2"/>
  <c r="E1784" i="2"/>
  <c r="F1784" i="2"/>
  <c r="G1784" i="2"/>
  <c r="H1784" i="2"/>
  <c r="I1784" i="2"/>
  <c r="J1784" i="2"/>
  <c r="A1785" i="2"/>
  <c r="B1785" i="2"/>
  <c r="C1785" i="2"/>
  <c r="D1785" i="2"/>
  <c r="E1785" i="2"/>
  <c r="F1785" i="2"/>
  <c r="G1785" i="2"/>
  <c r="H1785" i="2"/>
  <c r="I1785" i="2"/>
  <c r="J1785" i="2"/>
  <c r="A1786" i="2"/>
  <c r="B1786" i="2"/>
  <c r="C1786" i="2"/>
  <c r="D1786" i="2"/>
  <c r="E1786" i="2"/>
  <c r="F1786" i="2"/>
  <c r="G1786" i="2"/>
  <c r="H1786" i="2"/>
  <c r="I1786" i="2"/>
  <c r="J1786" i="2"/>
  <c r="A1787" i="2"/>
  <c r="B1787" i="2"/>
  <c r="C1787" i="2"/>
  <c r="D1787" i="2"/>
  <c r="E1787" i="2"/>
  <c r="F1787" i="2"/>
  <c r="G1787" i="2"/>
  <c r="H1787" i="2"/>
  <c r="I1787" i="2"/>
  <c r="J1787" i="2"/>
  <c r="A1788" i="2"/>
  <c r="B1788" i="2"/>
  <c r="C1788" i="2"/>
  <c r="D1788" i="2"/>
  <c r="E1788" i="2"/>
  <c r="F1788" i="2"/>
  <c r="G1788" i="2"/>
  <c r="H1788" i="2"/>
  <c r="I1788" i="2"/>
  <c r="J1788" i="2"/>
  <c r="A1789" i="2"/>
  <c r="B1789" i="2"/>
  <c r="C1789" i="2"/>
  <c r="D1789" i="2"/>
  <c r="E1789" i="2"/>
  <c r="F1789" i="2"/>
  <c r="G1789" i="2"/>
  <c r="H1789" i="2"/>
  <c r="I1789" i="2"/>
  <c r="J1789" i="2"/>
  <c r="A1790" i="2"/>
  <c r="B1790" i="2"/>
  <c r="C1790" i="2"/>
  <c r="D1790" i="2"/>
  <c r="E1790" i="2"/>
  <c r="F1790" i="2"/>
  <c r="G1790" i="2"/>
  <c r="H1790" i="2"/>
  <c r="I1790" i="2"/>
  <c r="J1790" i="2"/>
  <c r="A1791" i="2"/>
  <c r="B1791" i="2"/>
  <c r="C1791" i="2"/>
  <c r="D1791" i="2"/>
  <c r="E1791" i="2"/>
  <c r="F1791" i="2"/>
  <c r="G1791" i="2"/>
  <c r="H1791" i="2"/>
  <c r="I1791" i="2"/>
  <c r="J1791" i="2"/>
  <c r="A1792" i="2"/>
  <c r="B1792" i="2"/>
  <c r="C1792" i="2"/>
  <c r="D1792" i="2"/>
  <c r="E1792" i="2"/>
  <c r="F1792" i="2"/>
  <c r="G1792" i="2"/>
  <c r="H1792" i="2"/>
  <c r="I1792" i="2"/>
  <c r="J1792" i="2"/>
  <c r="A1793" i="2"/>
  <c r="B1793" i="2"/>
  <c r="C1793" i="2"/>
  <c r="D1793" i="2"/>
  <c r="E1793" i="2"/>
  <c r="F1793" i="2"/>
  <c r="G1793" i="2"/>
  <c r="H1793" i="2"/>
  <c r="I1793" i="2"/>
  <c r="J1793" i="2"/>
  <c r="A1794" i="2"/>
  <c r="B1794" i="2"/>
  <c r="C1794" i="2"/>
  <c r="D1794" i="2"/>
  <c r="E1794" i="2"/>
  <c r="F1794" i="2"/>
  <c r="G1794" i="2"/>
  <c r="H1794" i="2"/>
  <c r="I1794" i="2"/>
  <c r="J1794" i="2"/>
  <c r="A1795" i="2"/>
  <c r="B1795" i="2"/>
  <c r="C1795" i="2"/>
  <c r="D1795" i="2"/>
  <c r="E1795" i="2"/>
  <c r="F1795" i="2"/>
  <c r="G1795" i="2"/>
  <c r="H1795" i="2"/>
  <c r="I1795" i="2"/>
  <c r="J1795" i="2"/>
  <c r="A1796" i="2"/>
  <c r="B1796" i="2"/>
  <c r="C1796" i="2"/>
  <c r="D1796" i="2"/>
  <c r="E1796" i="2"/>
  <c r="F1796" i="2"/>
  <c r="G1796" i="2"/>
  <c r="H1796" i="2"/>
  <c r="I1796" i="2"/>
  <c r="J1796" i="2"/>
  <c r="A1797" i="2"/>
  <c r="B1797" i="2"/>
  <c r="C1797" i="2"/>
  <c r="D1797" i="2"/>
  <c r="E1797" i="2"/>
  <c r="F1797" i="2"/>
  <c r="G1797" i="2"/>
  <c r="H1797" i="2"/>
  <c r="I1797" i="2"/>
  <c r="J1797" i="2"/>
  <c r="A1798" i="2"/>
  <c r="B1798" i="2"/>
  <c r="C1798" i="2"/>
  <c r="D1798" i="2"/>
  <c r="E1798" i="2"/>
  <c r="F1798" i="2"/>
  <c r="G1798" i="2"/>
  <c r="H1798" i="2"/>
  <c r="I1798" i="2"/>
  <c r="J1798" i="2"/>
  <c r="A1799" i="2"/>
  <c r="B1799" i="2"/>
  <c r="C1799" i="2"/>
  <c r="D1799" i="2"/>
  <c r="E1799" i="2"/>
  <c r="F1799" i="2"/>
  <c r="G1799" i="2"/>
  <c r="H1799" i="2"/>
  <c r="I1799" i="2"/>
  <c r="J1799" i="2"/>
  <c r="A1800" i="2"/>
  <c r="B1800" i="2"/>
  <c r="C1800" i="2"/>
  <c r="D1800" i="2"/>
  <c r="E1800" i="2"/>
  <c r="F1800" i="2"/>
  <c r="G1800" i="2"/>
  <c r="H1800" i="2"/>
  <c r="I1800" i="2"/>
  <c r="J1800" i="2"/>
  <c r="A1801" i="2"/>
  <c r="B1801" i="2"/>
  <c r="C1801" i="2"/>
  <c r="D1801" i="2"/>
  <c r="E1801" i="2"/>
  <c r="F1801" i="2"/>
  <c r="G1801" i="2"/>
  <c r="H1801" i="2"/>
  <c r="I1801" i="2"/>
  <c r="J1801" i="2"/>
  <c r="A1802" i="2"/>
  <c r="B1802" i="2"/>
  <c r="C1802" i="2"/>
  <c r="D1802" i="2"/>
  <c r="E1802" i="2"/>
  <c r="F1802" i="2"/>
  <c r="G1802" i="2"/>
  <c r="H1802" i="2"/>
  <c r="I1802" i="2"/>
  <c r="J1802" i="2"/>
  <c r="A1803" i="2"/>
  <c r="B1803" i="2"/>
  <c r="C1803" i="2"/>
  <c r="D1803" i="2"/>
  <c r="E1803" i="2"/>
  <c r="F1803" i="2"/>
  <c r="G1803" i="2"/>
  <c r="H1803" i="2"/>
  <c r="I1803" i="2"/>
  <c r="J1803" i="2"/>
  <c r="A1804" i="2"/>
  <c r="B1804" i="2"/>
  <c r="C1804" i="2"/>
  <c r="D1804" i="2"/>
  <c r="E1804" i="2"/>
  <c r="F1804" i="2"/>
  <c r="G1804" i="2"/>
  <c r="H1804" i="2"/>
  <c r="I1804" i="2"/>
  <c r="J1804" i="2"/>
  <c r="A1805" i="2"/>
  <c r="B1805" i="2"/>
  <c r="C1805" i="2"/>
  <c r="D1805" i="2"/>
  <c r="E1805" i="2"/>
  <c r="F1805" i="2"/>
  <c r="G1805" i="2"/>
  <c r="H1805" i="2"/>
  <c r="I1805" i="2"/>
  <c r="J1805" i="2"/>
  <c r="A1806" i="2"/>
  <c r="B1806" i="2"/>
  <c r="C1806" i="2"/>
  <c r="D1806" i="2"/>
  <c r="E1806" i="2"/>
  <c r="F1806" i="2"/>
  <c r="G1806" i="2"/>
  <c r="H1806" i="2"/>
  <c r="I1806" i="2"/>
  <c r="J1806" i="2"/>
  <c r="A1807" i="2"/>
  <c r="B1807" i="2"/>
  <c r="C1807" i="2"/>
  <c r="D1807" i="2"/>
  <c r="E1807" i="2"/>
  <c r="F1807" i="2"/>
  <c r="G1807" i="2"/>
  <c r="H1807" i="2"/>
  <c r="I1807" i="2"/>
  <c r="J1807" i="2"/>
  <c r="A1808" i="2"/>
  <c r="B1808" i="2"/>
  <c r="C1808" i="2"/>
  <c r="D1808" i="2"/>
  <c r="E1808" i="2"/>
  <c r="F1808" i="2"/>
  <c r="G1808" i="2"/>
  <c r="H1808" i="2"/>
  <c r="I1808" i="2"/>
  <c r="J1808" i="2"/>
  <c r="A1809" i="2"/>
  <c r="B1809" i="2"/>
  <c r="C1809" i="2"/>
  <c r="D1809" i="2"/>
  <c r="E1809" i="2"/>
  <c r="F1809" i="2"/>
  <c r="G1809" i="2"/>
  <c r="H1809" i="2"/>
  <c r="I1809" i="2"/>
  <c r="J1809" i="2"/>
  <c r="A1810" i="2"/>
  <c r="B1810" i="2"/>
  <c r="C1810" i="2"/>
  <c r="D1810" i="2"/>
  <c r="E1810" i="2"/>
  <c r="F1810" i="2"/>
  <c r="G1810" i="2"/>
  <c r="H1810" i="2"/>
  <c r="I1810" i="2"/>
  <c r="J1810" i="2"/>
  <c r="A1811" i="2"/>
  <c r="B1811" i="2"/>
  <c r="C1811" i="2"/>
  <c r="D1811" i="2"/>
  <c r="E1811" i="2"/>
  <c r="F1811" i="2"/>
  <c r="G1811" i="2"/>
  <c r="H1811" i="2"/>
  <c r="I1811" i="2"/>
  <c r="J1811" i="2"/>
  <c r="A1812" i="2"/>
  <c r="B1812" i="2"/>
  <c r="C1812" i="2"/>
  <c r="D1812" i="2"/>
  <c r="E1812" i="2"/>
  <c r="F1812" i="2"/>
  <c r="G1812" i="2"/>
  <c r="H1812" i="2"/>
  <c r="I1812" i="2"/>
  <c r="J1812" i="2"/>
  <c r="A1813" i="2"/>
  <c r="B1813" i="2"/>
  <c r="C1813" i="2"/>
  <c r="D1813" i="2"/>
  <c r="E1813" i="2"/>
  <c r="F1813" i="2"/>
  <c r="G1813" i="2"/>
  <c r="H1813" i="2"/>
  <c r="I1813" i="2"/>
  <c r="J1813" i="2"/>
  <c r="A1814" i="2"/>
  <c r="B1814" i="2"/>
  <c r="C1814" i="2"/>
  <c r="D1814" i="2"/>
  <c r="E1814" i="2"/>
  <c r="F1814" i="2"/>
  <c r="G1814" i="2"/>
  <c r="H1814" i="2"/>
  <c r="I1814" i="2"/>
  <c r="J1814" i="2"/>
  <c r="A1815" i="2"/>
  <c r="B1815" i="2"/>
  <c r="C1815" i="2"/>
  <c r="D1815" i="2"/>
  <c r="E1815" i="2"/>
  <c r="F1815" i="2"/>
  <c r="G1815" i="2"/>
  <c r="H1815" i="2"/>
  <c r="I1815" i="2"/>
  <c r="J1815" i="2"/>
  <c r="A1816" i="2"/>
  <c r="B1816" i="2"/>
  <c r="C1816" i="2"/>
  <c r="D1816" i="2"/>
  <c r="E1816" i="2"/>
  <c r="F1816" i="2"/>
  <c r="G1816" i="2"/>
  <c r="H1816" i="2"/>
  <c r="I1816" i="2"/>
  <c r="J1816" i="2"/>
  <c r="A1817" i="2"/>
  <c r="B1817" i="2"/>
  <c r="C1817" i="2"/>
  <c r="D1817" i="2"/>
  <c r="E1817" i="2"/>
  <c r="F1817" i="2"/>
  <c r="G1817" i="2"/>
  <c r="H1817" i="2"/>
  <c r="I1817" i="2"/>
  <c r="J1817" i="2"/>
  <c r="A1818" i="2"/>
  <c r="B1818" i="2"/>
  <c r="C1818" i="2"/>
  <c r="D1818" i="2"/>
  <c r="E1818" i="2"/>
  <c r="F1818" i="2"/>
  <c r="G1818" i="2"/>
  <c r="H1818" i="2"/>
  <c r="I1818" i="2"/>
  <c r="J1818" i="2"/>
  <c r="A1819" i="2"/>
  <c r="B1819" i="2"/>
  <c r="C1819" i="2"/>
  <c r="D1819" i="2"/>
  <c r="E1819" i="2"/>
  <c r="F1819" i="2"/>
  <c r="G1819" i="2"/>
  <c r="H1819" i="2"/>
  <c r="I1819" i="2"/>
  <c r="J1819" i="2"/>
  <c r="A1820" i="2"/>
  <c r="B1820" i="2"/>
  <c r="C1820" i="2"/>
  <c r="D1820" i="2"/>
  <c r="E1820" i="2"/>
  <c r="F1820" i="2"/>
  <c r="G1820" i="2"/>
  <c r="H1820" i="2"/>
  <c r="I1820" i="2"/>
  <c r="J1820" i="2"/>
  <c r="A1821" i="2"/>
  <c r="B1821" i="2"/>
  <c r="C1821" i="2"/>
  <c r="D1821" i="2"/>
  <c r="E1821" i="2"/>
  <c r="F1821" i="2"/>
  <c r="G1821" i="2"/>
  <c r="H1821" i="2"/>
  <c r="I1821" i="2"/>
  <c r="J1821" i="2"/>
  <c r="A1822" i="2"/>
  <c r="B1822" i="2"/>
  <c r="C1822" i="2"/>
  <c r="D1822" i="2"/>
  <c r="E1822" i="2"/>
  <c r="F1822" i="2"/>
  <c r="G1822" i="2"/>
  <c r="H1822" i="2"/>
  <c r="I1822" i="2"/>
  <c r="J1822" i="2"/>
  <c r="A1823" i="2"/>
  <c r="B1823" i="2"/>
  <c r="C1823" i="2"/>
  <c r="D1823" i="2"/>
  <c r="E1823" i="2"/>
  <c r="F1823" i="2"/>
  <c r="G1823" i="2"/>
  <c r="H1823" i="2"/>
  <c r="I1823" i="2"/>
  <c r="J1823" i="2"/>
  <c r="A1824" i="2"/>
  <c r="B1824" i="2"/>
  <c r="C1824" i="2"/>
  <c r="D1824" i="2"/>
  <c r="E1824" i="2"/>
  <c r="F1824" i="2"/>
  <c r="G1824" i="2"/>
  <c r="H1824" i="2"/>
  <c r="I1824" i="2"/>
  <c r="J1824" i="2"/>
  <c r="A1825" i="2"/>
  <c r="B1825" i="2"/>
  <c r="C1825" i="2"/>
  <c r="D1825" i="2"/>
  <c r="E1825" i="2"/>
  <c r="F1825" i="2"/>
  <c r="G1825" i="2"/>
  <c r="H1825" i="2"/>
  <c r="I1825" i="2"/>
  <c r="J1825" i="2"/>
  <c r="A1826" i="2"/>
  <c r="B1826" i="2"/>
  <c r="C1826" i="2"/>
  <c r="D1826" i="2"/>
  <c r="E1826" i="2"/>
  <c r="F1826" i="2"/>
  <c r="G1826" i="2"/>
  <c r="H1826" i="2"/>
  <c r="I1826" i="2"/>
  <c r="J1826" i="2"/>
  <c r="A1827" i="2"/>
  <c r="B1827" i="2"/>
  <c r="C1827" i="2"/>
  <c r="D1827" i="2"/>
  <c r="E1827" i="2"/>
  <c r="F1827" i="2"/>
  <c r="G1827" i="2"/>
  <c r="H1827" i="2"/>
  <c r="I1827" i="2"/>
  <c r="J1827" i="2"/>
  <c r="A1828" i="2"/>
  <c r="B1828" i="2"/>
  <c r="C1828" i="2"/>
  <c r="D1828" i="2"/>
  <c r="E1828" i="2"/>
  <c r="F1828" i="2"/>
  <c r="G1828" i="2"/>
  <c r="H1828" i="2"/>
  <c r="I1828" i="2"/>
  <c r="J1828" i="2"/>
  <c r="A1829" i="2"/>
  <c r="B1829" i="2"/>
  <c r="C1829" i="2"/>
  <c r="D1829" i="2"/>
  <c r="E1829" i="2"/>
  <c r="F1829" i="2"/>
  <c r="G1829" i="2"/>
  <c r="H1829" i="2"/>
  <c r="I1829" i="2"/>
  <c r="J1829" i="2"/>
  <c r="A1830" i="2"/>
  <c r="B1830" i="2"/>
  <c r="C1830" i="2"/>
  <c r="D1830" i="2"/>
  <c r="E1830" i="2"/>
  <c r="F1830" i="2"/>
  <c r="G1830" i="2"/>
  <c r="H1830" i="2"/>
  <c r="I1830" i="2"/>
  <c r="J1830" i="2"/>
  <c r="A1831" i="2"/>
  <c r="B1831" i="2"/>
  <c r="C1831" i="2"/>
  <c r="D1831" i="2"/>
  <c r="E1831" i="2"/>
  <c r="F1831" i="2"/>
  <c r="G1831" i="2"/>
  <c r="H1831" i="2"/>
  <c r="I1831" i="2"/>
  <c r="J1831" i="2"/>
  <c r="A1832" i="2"/>
  <c r="B1832" i="2"/>
  <c r="C1832" i="2"/>
  <c r="D1832" i="2"/>
  <c r="E1832" i="2"/>
  <c r="F1832" i="2"/>
  <c r="G1832" i="2"/>
  <c r="H1832" i="2"/>
  <c r="I1832" i="2"/>
  <c r="J1832" i="2"/>
  <c r="A1833" i="2"/>
  <c r="B1833" i="2"/>
  <c r="C1833" i="2"/>
  <c r="D1833" i="2"/>
  <c r="E1833" i="2"/>
  <c r="F1833" i="2"/>
  <c r="G1833" i="2"/>
  <c r="H1833" i="2"/>
  <c r="I1833" i="2"/>
  <c r="J1833" i="2"/>
  <c r="A1834" i="2"/>
  <c r="B1834" i="2"/>
  <c r="C1834" i="2"/>
  <c r="D1834" i="2"/>
  <c r="E1834" i="2"/>
  <c r="F1834" i="2"/>
  <c r="G1834" i="2"/>
  <c r="H1834" i="2"/>
  <c r="I1834" i="2"/>
  <c r="J1834" i="2"/>
  <c r="A1835" i="2"/>
  <c r="B1835" i="2"/>
  <c r="C1835" i="2"/>
  <c r="D1835" i="2"/>
  <c r="E1835" i="2"/>
  <c r="F1835" i="2"/>
  <c r="G1835" i="2"/>
  <c r="H1835" i="2"/>
  <c r="I1835" i="2"/>
  <c r="J1835" i="2"/>
  <c r="A1836" i="2"/>
  <c r="B1836" i="2"/>
  <c r="C1836" i="2"/>
  <c r="D1836" i="2"/>
  <c r="E1836" i="2"/>
  <c r="F1836" i="2"/>
  <c r="G1836" i="2"/>
  <c r="H1836" i="2"/>
  <c r="I1836" i="2"/>
  <c r="J1836" i="2"/>
  <c r="A1837" i="2"/>
  <c r="B1837" i="2"/>
  <c r="C1837" i="2"/>
  <c r="D1837" i="2"/>
  <c r="E1837" i="2"/>
  <c r="F1837" i="2"/>
  <c r="G1837" i="2"/>
  <c r="H1837" i="2"/>
  <c r="I1837" i="2"/>
  <c r="J1837" i="2"/>
  <c r="A1838" i="2"/>
  <c r="B1838" i="2"/>
  <c r="C1838" i="2"/>
  <c r="D1838" i="2"/>
  <c r="E1838" i="2"/>
  <c r="F1838" i="2"/>
  <c r="G1838" i="2"/>
  <c r="H1838" i="2"/>
  <c r="I1838" i="2"/>
  <c r="J1838" i="2"/>
  <c r="A1839" i="2"/>
  <c r="B1839" i="2"/>
  <c r="C1839" i="2"/>
  <c r="D1839" i="2"/>
  <c r="E1839" i="2"/>
  <c r="F1839" i="2"/>
  <c r="G1839" i="2"/>
  <c r="H1839" i="2"/>
  <c r="I1839" i="2"/>
  <c r="J1839" i="2"/>
  <c r="A1840" i="2"/>
  <c r="B1840" i="2"/>
  <c r="C1840" i="2"/>
  <c r="D1840" i="2"/>
  <c r="E1840" i="2"/>
  <c r="F1840" i="2"/>
  <c r="G1840" i="2"/>
  <c r="H1840" i="2"/>
  <c r="I1840" i="2"/>
  <c r="J1840" i="2"/>
  <c r="A1841" i="2"/>
  <c r="B1841" i="2"/>
  <c r="C1841" i="2"/>
  <c r="D1841" i="2"/>
  <c r="E1841" i="2"/>
  <c r="F1841" i="2"/>
  <c r="G1841" i="2"/>
  <c r="H1841" i="2"/>
  <c r="I1841" i="2"/>
  <c r="J1841" i="2"/>
  <c r="A1842" i="2"/>
  <c r="B1842" i="2"/>
  <c r="C1842" i="2"/>
  <c r="D1842" i="2"/>
  <c r="E1842" i="2"/>
  <c r="F1842" i="2"/>
  <c r="G1842" i="2"/>
  <c r="H1842" i="2"/>
  <c r="I1842" i="2"/>
  <c r="J1842" i="2"/>
  <c r="A1843" i="2"/>
  <c r="B1843" i="2"/>
  <c r="C1843" i="2"/>
  <c r="D1843" i="2"/>
  <c r="E1843" i="2"/>
  <c r="F1843" i="2"/>
  <c r="G1843" i="2"/>
  <c r="H1843" i="2"/>
  <c r="I1843" i="2"/>
  <c r="J1843" i="2"/>
  <c r="A1844" i="2"/>
  <c r="B1844" i="2"/>
  <c r="C1844" i="2"/>
  <c r="D1844" i="2"/>
  <c r="E1844" i="2"/>
  <c r="F1844" i="2"/>
  <c r="G1844" i="2"/>
  <c r="H1844" i="2"/>
  <c r="I1844" i="2"/>
  <c r="J1844" i="2"/>
  <c r="A1845" i="2"/>
  <c r="B1845" i="2"/>
  <c r="C1845" i="2"/>
  <c r="D1845" i="2"/>
  <c r="E1845" i="2"/>
  <c r="F1845" i="2"/>
  <c r="G1845" i="2"/>
  <c r="H1845" i="2"/>
  <c r="I1845" i="2"/>
  <c r="J1845" i="2"/>
  <c r="A1846" i="2"/>
  <c r="B1846" i="2"/>
  <c r="C1846" i="2"/>
  <c r="D1846" i="2"/>
  <c r="E1846" i="2"/>
  <c r="F1846" i="2"/>
  <c r="G1846" i="2"/>
  <c r="H1846" i="2"/>
  <c r="I1846" i="2"/>
  <c r="J1846" i="2"/>
  <c r="A1847" i="2"/>
  <c r="B1847" i="2"/>
  <c r="C1847" i="2"/>
  <c r="D1847" i="2"/>
  <c r="E1847" i="2"/>
  <c r="F1847" i="2"/>
  <c r="G1847" i="2"/>
  <c r="H1847" i="2"/>
  <c r="I1847" i="2"/>
  <c r="J1847" i="2"/>
  <c r="A1848" i="2"/>
  <c r="B1848" i="2"/>
  <c r="C1848" i="2"/>
  <c r="D1848" i="2"/>
  <c r="E1848" i="2"/>
  <c r="F1848" i="2"/>
  <c r="G1848" i="2"/>
  <c r="H1848" i="2"/>
  <c r="I1848" i="2"/>
  <c r="J1848" i="2"/>
  <c r="A1849" i="2"/>
  <c r="B1849" i="2"/>
  <c r="C1849" i="2"/>
  <c r="D1849" i="2"/>
  <c r="E1849" i="2"/>
  <c r="F1849" i="2"/>
  <c r="G1849" i="2"/>
  <c r="H1849" i="2"/>
  <c r="I1849" i="2"/>
  <c r="J1849" i="2"/>
  <c r="A1850" i="2"/>
  <c r="B1850" i="2"/>
  <c r="C1850" i="2"/>
  <c r="D1850" i="2"/>
  <c r="E1850" i="2"/>
  <c r="F1850" i="2"/>
  <c r="G1850" i="2"/>
  <c r="H1850" i="2"/>
  <c r="I1850" i="2"/>
  <c r="J1850" i="2"/>
  <c r="A1851" i="2"/>
  <c r="B1851" i="2"/>
  <c r="C1851" i="2"/>
  <c r="D1851" i="2"/>
  <c r="E1851" i="2"/>
  <c r="F1851" i="2"/>
  <c r="G1851" i="2"/>
  <c r="H1851" i="2"/>
  <c r="I1851" i="2"/>
  <c r="J1851" i="2"/>
  <c r="A1852" i="2"/>
  <c r="B1852" i="2"/>
  <c r="C1852" i="2"/>
  <c r="D1852" i="2"/>
  <c r="E1852" i="2"/>
  <c r="F1852" i="2"/>
  <c r="G1852" i="2"/>
  <c r="H1852" i="2"/>
  <c r="I1852" i="2"/>
  <c r="J1852" i="2"/>
  <c r="A1853" i="2"/>
  <c r="B1853" i="2"/>
  <c r="C1853" i="2"/>
  <c r="D1853" i="2"/>
  <c r="E1853" i="2"/>
  <c r="F1853" i="2"/>
  <c r="G1853" i="2"/>
  <c r="H1853" i="2"/>
  <c r="I1853" i="2"/>
  <c r="J1853" i="2"/>
  <c r="A1854" i="2"/>
  <c r="B1854" i="2"/>
  <c r="C1854" i="2"/>
  <c r="D1854" i="2"/>
  <c r="E1854" i="2"/>
  <c r="F1854" i="2"/>
  <c r="G1854" i="2"/>
  <c r="H1854" i="2"/>
  <c r="I1854" i="2"/>
  <c r="J1854" i="2"/>
  <c r="A1855" i="2"/>
  <c r="B1855" i="2"/>
  <c r="C1855" i="2"/>
  <c r="D1855" i="2"/>
  <c r="E1855" i="2"/>
  <c r="F1855" i="2"/>
  <c r="G1855" i="2"/>
  <c r="H1855" i="2"/>
  <c r="I1855" i="2"/>
  <c r="J1855" i="2"/>
  <c r="A1856" i="2"/>
  <c r="B1856" i="2"/>
  <c r="C1856" i="2"/>
  <c r="D1856" i="2"/>
  <c r="E1856" i="2"/>
  <c r="F1856" i="2"/>
  <c r="G1856" i="2"/>
  <c r="H1856" i="2"/>
  <c r="I1856" i="2"/>
  <c r="J1856" i="2"/>
  <c r="A1857" i="2"/>
  <c r="B1857" i="2"/>
  <c r="C1857" i="2"/>
  <c r="D1857" i="2"/>
  <c r="E1857" i="2"/>
  <c r="F1857" i="2"/>
  <c r="G1857" i="2"/>
  <c r="H1857" i="2"/>
  <c r="I1857" i="2"/>
  <c r="J1857" i="2"/>
  <c r="A1858" i="2"/>
  <c r="B1858" i="2"/>
  <c r="C1858" i="2"/>
  <c r="D1858" i="2"/>
  <c r="E1858" i="2"/>
  <c r="F1858" i="2"/>
  <c r="G1858" i="2"/>
  <c r="H1858" i="2"/>
  <c r="I1858" i="2"/>
  <c r="J1858" i="2"/>
  <c r="A1859" i="2"/>
  <c r="B1859" i="2"/>
  <c r="C1859" i="2"/>
  <c r="D1859" i="2"/>
  <c r="E1859" i="2"/>
  <c r="F1859" i="2"/>
  <c r="G1859" i="2"/>
  <c r="H1859" i="2"/>
  <c r="I1859" i="2"/>
  <c r="J1859" i="2"/>
  <c r="A1860" i="2"/>
  <c r="B1860" i="2"/>
  <c r="C1860" i="2"/>
  <c r="D1860" i="2"/>
  <c r="E1860" i="2"/>
  <c r="F1860" i="2"/>
  <c r="G1860" i="2"/>
  <c r="H1860" i="2"/>
  <c r="I1860" i="2"/>
  <c r="J1860" i="2"/>
  <c r="A1861" i="2"/>
  <c r="B1861" i="2"/>
  <c r="C1861" i="2"/>
  <c r="D1861" i="2"/>
  <c r="E1861" i="2"/>
  <c r="F1861" i="2"/>
  <c r="G1861" i="2"/>
  <c r="H1861" i="2"/>
  <c r="I1861" i="2"/>
  <c r="J1861" i="2"/>
  <c r="A1862" i="2"/>
  <c r="B1862" i="2"/>
  <c r="C1862" i="2"/>
  <c r="D1862" i="2"/>
  <c r="E1862" i="2"/>
  <c r="F1862" i="2"/>
  <c r="G1862" i="2"/>
  <c r="H1862" i="2"/>
  <c r="I1862" i="2"/>
  <c r="J1862" i="2"/>
  <c r="A1863" i="2"/>
  <c r="B1863" i="2"/>
  <c r="C1863" i="2"/>
  <c r="D1863" i="2"/>
  <c r="E1863" i="2"/>
  <c r="F1863" i="2"/>
  <c r="G1863" i="2"/>
  <c r="H1863" i="2"/>
  <c r="I1863" i="2"/>
  <c r="J1863" i="2"/>
  <c r="A1864" i="2"/>
  <c r="B1864" i="2"/>
  <c r="C1864" i="2"/>
  <c r="D1864" i="2"/>
  <c r="E1864" i="2"/>
  <c r="F1864" i="2"/>
  <c r="G1864" i="2"/>
  <c r="H1864" i="2"/>
  <c r="I1864" i="2"/>
  <c r="J1864" i="2"/>
  <c r="A1865" i="2"/>
  <c r="B1865" i="2"/>
  <c r="C1865" i="2"/>
  <c r="D1865" i="2"/>
  <c r="E1865" i="2"/>
  <c r="F1865" i="2"/>
  <c r="G1865" i="2"/>
  <c r="H1865" i="2"/>
  <c r="I1865" i="2"/>
  <c r="J1865" i="2"/>
  <c r="A1866" i="2"/>
  <c r="B1866" i="2"/>
  <c r="C1866" i="2"/>
  <c r="D1866" i="2"/>
  <c r="E1866" i="2"/>
  <c r="F1866" i="2"/>
  <c r="G1866" i="2"/>
  <c r="H1866" i="2"/>
  <c r="I1866" i="2"/>
  <c r="J1866" i="2"/>
  <c r="A1867" i="2"/>
  <c r="B1867" i="2"/>
  <c r="C1867" i="2"/>
  <c r="D1867" i="2"/>
  <c r="E1867" i="2"/>
  <c r="F1867" i="2"/>
  <c r="G1867" i="2"/>
  <c r="H1867" i="2"/>
  <c r="I1867" i="2"/>
  <c r="J1867" i="2"/>
  <c r="A1868" i="2"/>
  <c r="B1868" i="2"/>
  <c r="C1868" i="2"/>
  <c r="D1868" i="2"/>
  <c r="E1868" i="2"/>
  <c r="F1868" i="2"/>
  <c r="G1868" i="2"/>
  <c r="H1868" i="2"/>
  <c r="I1868" i="2"/>
  <c r="J1868" i="2"/>
  <c r="A1869" i="2"/>
  <c r="B1869" i="2"/>
  <c r="C1869" i="2"/>
  <c r="D1869" i="2"/>
  <c r="E1869" i="2"/>
  <c r="F1869" i="2"/>
  <c r="G1869" i="2"/>
  <c r="H1869" i="2"/>
  <c r="I1869" i="2"/>
  <c r="J1869" i="2"/>
  <c r="A1870" i="2"/>
  <c r="B1870" i="2"/>
  <c r="C1870" i="2"/>
  <c r="D1870" i="2"/>
  <c r="E1870" i="2"/>
  <c r="F1870" i="2"/>
  <c r="G1870" i="2"/>
  <c r="H1870" i="2"/>
  <c r="I1870" i="2"/>
  <c r="J1870" i="2"/>
  <c r="A1871" i="2"/>
  <c r="B1871" i="2"/>
  <c r="C1871" i="2"/>
  <c r="D1871" i="2"/>
  <c r="E1871" i="2"/>
  <c r="F1871" i="2"/>
  <c r="G1871" i="2"/>
  <c r="H1871" i="2"/>
  <c r="I1871" i="2"/>
  <c r="J1871" i="2"/>
  <c r="A1872" i="2"/>
  <c r="B1872" i="2"/>
  <c r="C1872" i="2"/>
  <c r="D1872" i="2"/>
  <c r="E1872" i="2"/>
  <c r="F1872" i="2"/>
  <c r="G1872" i="2"/>
  <c r="H1872" i="2"/>
  <c r="I1872" i="2"/>
  <c r="J1872" i="2"/>
  <c r="A1873" i="2"/>
  <c r="B1873" i="2"/>
  <c r="C1873" i="2"/>
  <c r="D1873" i="2"/>
  <c r="E1873" i="2"/>
  <c r="F1873" i="2"/>
  <c r="G1873" i="2"/>
  <c r="H1873" i="2"/>
  <c r="I1873" i="2"/>
  <c r="J1873" i="2"/>
  <c r="A1874" i="2"/>
  <c r="B1874" i="2"/>
  <c r="C1874" i="2"/>
  <c r="D1874" i="2"/>
  <c r="E1874" i="2"/>
  <c r="F1874" i="2"/>
  <c r="G1874" i="2"/>
  <c r="H1874" i="2"/>
  <c r="I1874" i="2"/>
  <c r="J1874" i="2"/>
  <c r="A1875" i="2"/>
  <c r="B1875" i="2"/>
  <c r="C1875" i="2"/>
  <c r="D1875" i="2"/>
  <c r="E1875" i="2"/>
  <c r="F1875" i="2"/>
  <c r="G1875" i="2"/>
  <c r="H1875" i="2"/>
  <c r="I1875" i="2"/>
  <c r="J1875" i="2"/>
  <c r="A1876" i="2"/>
  <c r="B1876" i="2"/>
  <c r="C1876" i="2"/>
  <c r="D1876" i="2"/>
  <c r="E1876" i="2"/>
  <c r="F1876" i="2"/>
  <c r="G1876" i="2"/>
  <c r="H1876" i="2"/>
  <c r="I1876" i="2"/>
  <c r="J1876" i="2"/>
  <c r="A1877" i="2"/>
  <c r="B1877" i="2"/>
  <c r="C1877" i="2"/>
  <c r="D1877" i="2"/>
  <c r="E1877" i="2"/>
  <c r="F1877" i="2"/>
  <c r="G1877" i="2"/>
  <c r="H1877" i="2"/>
  <c r="I1877" i="2"/>
  <c r="J1877" i="2"/>
  <c r="A1878" i="2"/>
  <c r="B1878" i="2"/>
  <c r="C1878" i="2"/>
  <c r="D1878" i="2"/>
  <c r="E1878" i="2"/>
  <c r="F1878" i="2"/>
  <c r="G1878" i="2"/>
  <c r="H1878" i="2"/>
  <c r="I1878" i="2"/>
  <c r="J1878" i="2"/>
  <c r="A1879" i="2"/>
  <c r="B1879" i="2"/>
  <c r="C1879" i="2"/>
  <c r="D1879" i="2"/>
  <c r="E1879" i="2"/>
  <c r="F1879" i="2"/>
  <c r="G1879" i="2"/>
  <c r="H1879" i="2"/>
  <c r="I1879" i="2"/>
  <c r="J1879" i="2"/>
  <c r="A1880" i="2"/>
  <c r="B1880" i="2"/>
  <c r="C1880" i="2"/>
  <c r="D1880" i="2"/>
  <c r="E1880" i="2"/>
  <c r="F1880" i="2"/>
  <c r="G1880" i="2"/>
  <c r="H1880" i="2"/>
  <c r="I1880" i="2"/>
  <c r="J1880" i="2"/>
  <c r="A1881" i="2"/>
  <c r="B1881" i="2"/>
  <c r="C1881" i="2"/>
  <c r="D1881" i="2"/>
  <c r="E1881" i="2"/>
  <c r="F1881" i="2"/>
  <c r="G1881" i="2"/>
  <c r="H1881" i="2"/>
  <c r="I1881" i="2"/>
  <c r="J1881" i="2"/>
  <c r="A1882" i="2"/>
  <c r="B1882" i="2"/>
  <c r="C1882" i="2"/>
  <c r="D1882" i="2"/>
  <c r="E1882" i="2"/>
  <c r="F1882" i="2"/>
  <c r="G1882" i="2"/>
  <c r="H1882" i="2"/>
  <c r="I1882" i="2"/>
  <c r="J1882" i="2"/>
  <c r="A1883" i="2"/>
  <c r="B1883" i="2"/>
  <c r="C1883" i="2"/>
  <c r="D1883" i="2"/>
  <c r="E1883" i="2"/>
  <c r="F1883" i="2"/>
  <c r="G1883" i="2"/>
  <c r="H1883" i="2"/>
  <c r="I1883" i="2"/>
  <c r="J1883" i="2"/>
  <c r="A1884" i="2"/>
  <c r="B1884" i="2"/>
  <c r="C1884" i="2"/>
  <c r="D1884" i="2"/>
  <c r="E1884" i="2"/>
  <c r="F1884" i="2"/>
  <c r="G1884" i="2"/>
  <c r="H1884" i="2"/>
  <c r="I1884" i="2"/>
  <c r="J1884" i="2"/>
  <c r="A1885" i="2"/>
  <c r="B1885" i="2"/>
  <c r="C1885" i="2"/>
  <c r="D1885" i="2"/>
  <c r="E1885" i="2"/>
  <c r="F1885" i="2"/>
  <c r="G1885" i="2"/>
  <c r="H1885" i="2"/>
  <c r="I1885" i="2"/>
  <c r="J1885" i="2"/>
  <c r="A1886" i="2"/>
  <c r="B1886" i="2"/>
  <c r="C1886" i="2"/>
  <c r="D1886" i="2"/>
  <c r="E1886" i="2"/>
  <c r="F1886" i="2"/>
  <c r="G1886" i="2"/>
  <c r="H1886" i="2"/>
  <c r="I1886" i="2"/>
  <c r="J1886" i="2"/>
  <c r="A1887" i="2"/>
  <c r="B1887" i="2"/>
  <c r="C1887" i="2"/>
  <c r="D1887" i="2"/>
  <c r="E1887" i="2"/>
  <c r="F1887" i="2"/>
  <c r="G1887" i="2"/>
  <c r="H1887" i="2"/>
  <c r="I1887" i="2"/>
  <c r="J1887" i="2"/>
  <c r="A1888" i="2"/>
  <c r="B1888" i="2"/>
  <c r="C1888" i="2"/>
  <c r="D1888" i="2"/>
  <c r="E1888" i="2"/>
  <c r="F1888" i="2"/>
  <c r="G1888" i="2"/>
  <c r="H1888" i="2"/>
  <c r="I1888" i="2"/>
  <c r="J1888" i="2"/>
  <c r="A1889" i="2"/>
  <c r="B1889" i="2"/>
  <c r="C1889" i="2"/>
  <c r="D1889" i="2"/>
  <c r="E1889" i="2"/>
  <c r="F1889" i="2"/>
  <c r="G1889" i="2"/>
  <c r="H1889" i="2"/>
  <c r="I1889" i="2"/>
  <c r="J1889" i="2"/>
  <c r="A1890" i="2"/>
  <c r="B1890" i="2"/>
  <c r="C1890" i="2"/>
  <c r="D1890" i="2"/>
  <c r="E1890" i="2"/>
  <c r="F1890" i="2"/>
  <c r="G1890" i="2"/>
  <c r="H1890" i="2"/>
  <c r="I1890" i="2"/>
  <c r="J1890" i="2"/>
  <c r="A1891" i="2"/>
  <c r="B1891" i="2"/>
  <c r="C1891" i="2"/>
  <c r="D1891" i="2"/>
  <c r="E1891" i="2"/>
  <c r="F1891" i="2"/>
  <c r="G1891" i="2"/>
  <c r="H1891" i="2"/>
  <c r="I1891" i="2"/>
  <c r="J1891" i="2"/>
  <c r="A1892" i="2"/>
  <c r="B1892" i="2"/>
  <c r="C1892" i="2"/>
  <c r="D1892" i="2"/>
  <c r="E1892" i="2"/>
  <c r="F1892" i="2"/>
  <c r="G1892" i="2"/>
  <c r="H1892" i="2"/>
  <c r="I1892" i="2"/>
  <c r="J1892" i="2"/>
  <c r="A1893" i="2"/>
  <c r="B1893" i="2"/>
  <c r="C1893" i="2"/>
  <c r="D1893" i="2"/>
  <c r="E1893" i="2"/>
  <c r="F1893" i="2"/>
  <c r="G1893" i="2"/>
  <c r="H1893" i="2"/>
  <c r="I1893" i="2"/>
  <c r="J1893" i="2"/>
  <c r="A1894" i="2"/>
  <c r="B1894" i="2"/>
  <c r="C1894" i="2"/>
  <c r="D1894" i="2"/>
  <c r="E1894" i="2"/>
  <c r="F1894" i="2"/>
  <c r="G1894" i="2"/>
  <c r="H1894" i="2"/>
  <c r="I1894" i="2"/>
  <c r="J1894" i="2"/>
  <c r="A1895" i="2"/>
  <c r="B1895" i="2"/>
  <c r="C1895" i="2"/>
  <c r="D1895" i="2"/>
  <c r="E1895" i="2"/>
  <c r="F1895" i="2"/>
  <c r="G1895" i="2"/>
  <c r="H1895" i="2"/>
  <c r="I1895" i="2"/>
  <c r="J1895" i="2"/>
  <c r="A1896" i="2"/>
  <c r="B1896" i="2"/>
  <c r="C1896" i="2"/>
  <c r="D1896" i="2"/>
  <c r="E1896" i="2"/>
  <c r="F1896" i="2"/>
  <c r="G1896" i="2"/>
  <c r="H1896" i="2"/>
  <c r="I1896" i="2"/>
  <c r="J1896" i="2"/>
  <c r="A1897" i="2"/>
  <c r="B1897" i="2"/>
  <c r="C1897" i="2"/>
  <c r="D1897" i="2"/>
  <c r="E1897" i="2"/>
  <c r="F1897" i="2"/>
  <c r="G1897" i="2"/>
  <c r="H1897" i="2"/>
  <c r="I1897" i="2"/>
  <c r="J1897" i="2"/>
  <c r="A1898" i="2"/>
  <c r="B1898" i="2"/>
  <c r="C1898" i="2"/>
  <c r="D1898" i="2"/>
  <c r="E1898" i="2"/>
  <c r="F1898" i="2"/>
  <c r="G1898" i="2"/>
  <c r="H1898" i="2"/>
  <c r="I1898" i="2"/>
  <c r="J1898" i="2"/>
  <c r="A1899" i="2"/>
  <c r="B1899" i="2"/>
  <c r="C1899" i="2"/>
  <c r="D1899" i="2"/>
  <c r="E1899" i="2"/>
  <c r="F1899" i="2"/>
  <c r="G1899" i="2"/>
  <c r="H1899" i="2"/>
  <c r="I1899" i="2"/>
  <c r="J1899" i="2"/>
  <c r="A1900" i="2"/>
  <c r="B1900" i="2"/>
  <c r="C1900" i="2"/>
  <c r="D1900" i="2"/>
  <c r="E1900" i="2"/>
  <c r="F1900" i="2"/>
  <c r="G1900" i="2"/>
  <c r="H1900" i="2"/>
  <c r="I1900" i="2"/>
  <c r="J1900" i="2"/>
  <c r="A1901" i="2"/>
  <c r="B1901" i="2"/>
  <c r="C1901" i="2"/>
  <c r="D1901" i="2"/>
  <c r="E1901" i="2"/>
  <c r="F1901" i="2"/>
  <c r="G1901" i="2"/>
  <c r="H1901" i="2"/>
  <c r="I1901" i="2"/>
  <c r="J1901" i="2"/>
  <c r="A1902" i="2"/>
  <c r="B1902" i="2"/>
  <c r="C1902" i="2"/>
  <c r="D1902" i="2"/>
  <c r="E1902" i="2"/>
  <c r="F1902" i="2"/>
  <c r="G1902" i="2"/>
  <c r="H1902" i="2"/>
  <c r="I1902" i="2"/>
  <c r="J1902" i="2"/>
  <c r="A1903" i="2"/>
  <c r="B1903" i="2"/>
  <c r="C1903" i="2"/>
  <c r="D1903" i="2"/>
  <c r="E1903" i="2"/>
  <c r="F1903" i="2"/>
  <c r="G1903" i="2"/>
  <c r="H1903" i="2"/>
  <c r="I1903" i="2"/>
  <c r="J1903" i="2"/>
  <c r="A1904" i="2"/>
  <c r="B1904" i="2"/>
  <c r="C1904" i="2"/>
  <c r="D1904" i="2"/>
  <c r="E1904" i="2"/>
  <c r="F1904" i="2"/>
  <c r="G1904" i="2"/>
  <c r="H1904" i="2"/>
  <c r="I1904" i="2"/>
  <c r="J1904" i="2"/>
  <c r="A1905" i="2"/>
  <c r="B1905" i="2"/>
  <c r="C1905" i="2"/>
  <c r="D1905" i="2"/>
  <c r="E1905" i="2"/>
  <c r="F1905" i="2"/>
  <c r="G1905" i="2"/>
  <c r="H1905" i="2"/>
  <c r="I1905" i="2"/>
  <c r="J1905" i="2"/>
  <c r="A1906" i="2"/>
  <c r="B1906" i="2"/>
  <c r="C1906" i="2"/>
  <c r="D1906" i="2"/>
  <c r="E1906" i="2"/>
  <c r="F1906" i="2"/>
  <c r="G1906" i="2"/>
  <c r="H1906" i="2"/>
  <c r="I1906" i="2"/>
  <c r="J1906" i="2"/>
  <c r="A1907" i="2"/>
  <c r="B1907" i="2"/>
  <c r="C1907" i="2"/>
  <c r="D1907" i="2"/>
  <c r="E1907" i="2"/>
  <c r="F1907" i="2"/>
  <c r="G1907" i="2"/>
  <c r="H1907" i="2"/>
  <c r="I1907" i="2"/>
  <c r="J1907" i="2"/>
  <c r="A1908" i="2"/>
  <c r="B1908" i="2"/>
  <c r="C1908" i="2"/>
  <c r="D1908" i="2"/>
  <c r="E1908" i="2"/>
  <c r="F1908" i="2"/>
  <c r="G1908" i="2"/>
  <c r="H1908" i="2"/>
  <c r="I1908" i="2"/>
  <c r="J1908" i="2"/>
  <c r="A1909" i="2"/>
  <c r="B1909" i="2"/>
  <c r="C1909" i="2"/>
  <c r="D1909" i="2"/>
  <c r="E1909" i="2"/>
  <c r="F1909" i="2"/>
  <c r="G1909" i="2"/>
  <c r="H1909" i="2"/>
  <c r="I1909" i="2"/>
  <c r="J1909" i="2"/>
  <c r="A1910" i="2"/>
  <c r="B1910" i="2"/>
  <c r="C1910" i="2"/>
  <c r="D1910" i="2"/>
  <c r="E1910" i="2"/>
  <c r="F1910" i="2"/>
  <c r="G1910" i="2"/>
  <c r="H1910" i="2"/>
  <c r="I1910" i="2"/>
  <c r="J1910" i="2"/>
  <c r="A1911" i="2"/>
  <c r="B1911" i="2"/>
  <c r="C1911" i="2"/>
  <c r="D1911" i="2"/>
  <c r="E1911" i="2"/>
  <c r="F1911" i="2"/>
  <c r="G1911" i="2"/>
  <c r="H1911" i="2"/>
  <c r="I1911" i="2"/>
  <c r="J1911" i="2"/>
  <c r="A1912" i="2"/>
  <c r="B1912" i="2"/>
  <c r="C1912" i="2"/>
  <c r="D1912" i="2"/>
  <c r="E1912" i="2"/>
  <c r="F1912" i="2"/>
  <c r="G1912" i="2"/>
  <c r="H1912" i="2"/>
  <c r="I1912" i="2"/>
  <c r="J1912" i="2"/>
  <c r="A1913" i="2"/>
  <c r="B1913" i="2"/>
  <c r="C1913" i="2"/>
  <c r="D1913" i="2"/>
  <c r="E1913" i="2"/>
  <c r="F1913" i="2"/>
  <c r="G1913" i="2"/>
  <c r="H1913" i="2"/>
  <c r="I1913" i="2"/>
  <c r="J1913" i="2"/>
  <c r="A1914" i="2"/>
  <c r="B1914" i="2"/>
  <c r="C1914" i="2"/>
  <c r="D1914" i="2"/>
  <c r="E1914" i="2"/>
  <c r="F1914" i="2"/>
  <c r="G1914" i="2"/>
  <c r="H1914" i="2"/>
  <c r="I1914" i="2"/>
  <c r="J1914" i="2"/>
  <c r="A1915" i="2"/>
  <c r="B1915" i="2"/>
  <c r="C1915" i="2"/>
  <c r="D1915" i="2"/>
  <c r="E1915" i="2"/>
  <c r="F1915" i="2"/>
  <c r="G1915" i="2"/>
  <c r="H1915" i="2"/>
  <c r="I1915" i="2"/>
  <c r="J1915" i="2"/>
  <c r="A1916" i="2"/>
  <c r="B1916" i="2"/>
  <c r="C1916" i="2"/>
  <c r="D1916" i="2"/>
  <c r="E1916" i="2"/>
  <c r="F1916" i="2"/>
  <c r="G1916" i="2"/>
  <c r="H1916" i="2"/>
  <c r="I1916" i="2"/>
  <c r="J1916" i="2"/>
  <c r="A1917" i="2"/>
  <c r="B1917" i="2"/>
  <c r="C1917" i="2"/>
  <c r="D1917" i="2"/>
  <c r="E1917" i="2"/>
  <c r="F1917" i="2"/>
  <c r="G1917" i="2"/>
  <c r="H1917" i="2"/>
  <c r="I1917" i="2"/>
  <c r="J1917" i="2"/>
  <c r="A1918" i="2"/>
  <c r="B1918" i="2"/>
  <c r="C1918" i="2"/>
  <c r="D1918" i="2"/>
  <c r="E1918" i="2"/>
  <c r="F1918" i="2"/>
  <c r="G1918" i="2"/>
  <c r="H1918" i="2"/>
  <c r="I1918" i="2"/>
  <c r="J1918" i="2"/>
  <c r="A1919" i="2"/>
  <c r="B1919" i="2"/>
  <c r="C1919" i="2"/>
  <c r="D1919" i="2"/>
  <c r="E1919" i="2"/>
  <c r="F1919" i="2"/>
  <c r="G1919" i="2"/>
  <c r="H1919" i="2"/>
  <c r="I1919" i="2"/>
  <c r="J1919" i="2"/>
  <c r="A1920" i="2"/>
  <c r="B1920" i="2"/>
  <c r="C1920" i="2"/>
  <c r="D1920" i="2"/>
  <c r="E1920" i="2"/>
  <c r="F1920" i="2"/>
  <c r="G1920" i="2"/>
  <c r="H1920" i="2"/>
  <c r="I1920" i="2"/>
  <c r="J1920" i="2"/>
  <c r="A1921" i="2"/>
  <c r="B1921" i="2"/>
  <c r="C1921" i="2"/>
  <c r="D1921" i="2"/>
  <c r="E1921" i="2"/>
  <c r="F1921" i="2"/>
  <c r="G1921" i="2"/>
  <c r="H1921" i="2"/>
  <c r="I1921" i="2"/>
  <c r="J1921" i="2"/>
  <c r="A1922" i="2"/>
  <c r="B1922" i="2"/>
  <c r="C1922" i="2"/>
  <c r="D1922" i="2"/>
  <c r="E1922" i="2"/>
  <c r="F1922" i="2"/>
  <c r="G1922" i="2"/>
  <c r="H1922" i="2"/>
  <c r="I1922" i="2"/>
  <c r="J1922" i="2"/>
  <c r="A1923" i="2"/>
  <c r="B1923" i="2"/>
  <c r="C1923" i="2"/>
  <c r="D1923" i="2"/>
  <c r="E1923" i="2"/>
  <c r="F1923" i="2"/>
  <c r="G1923" i="2"/>
  <c r="H1923" i="2"/>
  <c r="I1923" i="2"/>
  <c r="J1923" i="2"/>
  <c r="A1924" i="2"/>
  <c r="B1924" i="2"/>
  <c r="C1924" i="2"/>
  <c r="D1924" i="2"/>
  <c r="E1924" i="2"/>
  <c r="F1924" i="2"/>
  <c r="G1924" i="2"/>
  <c r="H1924" i="2"/>
  <c r="I1924" i="2"/>
  <c r="J1924" i="2"/>
  <c r="A1925" i="2"/>
  <c r="B1925" i="2"/>
  <c r="C1925" i="2"/>
  <c r="D1925" i="2"/>
  <c r="E1925" i="2"/>
  <c r="F1925" i="2"/>
  <c r="G1925" i="2"/>
  <c r="H1925" i="2"/>
  <c r="I1925" i="2"/>
  <c r="J1925" i="2"/>
  <c r="A1926" i="2"/>
  <c r="B1926" i="2"/>
  <c r="C1926" i="2"/>
  <c r="D1926" i="2"/>
  <c r="E1926" i="2"/>
  <c r="F1926" i="2"/>
  <c r="G1926" i="2"/>
  <c r="H1926" i="2"/>
  <c r="I1926" i="2"/>
  <c r="J1926" i="2"/>
  <c r="A1927" i="2"/>
  <c r="B1927" i="2"/>
  <c r="C1927" i="2"/>
  <c r="D1927" i="2"/>
  <c r="E1927" i="2"/>
  <c r="F1927" i="2"/>
  <c r="G1927" i="2"/>
  <c r="H1927" i="2"/>
  <c r="I1927" i="2"/>
  <c r="J1927" i="2"/>
  <c r="A1928" i="2"/>
  <c r="B1928" i="2"/>
  <c r="C1928" i="2"/>
  <c r="D1928" i="2"/>
  <c r="E1928" i="2"/>
  <c r="F1928" i="2"/>
  <c r="G1928" i="2"/>
  <c r="H1928" i="2"/>
  <c r="I1928" i="2"/>
  <c r="J1928" i="2"/>
  <c r="A1929" i="2"/>
  <c r="B1929" i="2"/>
  <c r="C1929" i="2"/>
  <c r="D1929" i="2"/>
  <c r="E1929" i="2"/>
  <c r="F1929" i="2"/>
  <c r="G1929" i="2"/>
  <c r="H1929" i="2"/>
  <c r="I1929" i="2"/>
  <c r="J1929" i="2"/>
  <c r="A1930" i="2"/>
  <c r="B1930" i="2"/>
  <c r="C1930" i="2"/>
  <c r="D1930" i="2"/>
  <c r="E1930" i="2"/>
  <c r="F1930" i="2"/>
  <c r="G1930" i="2"/>
  <c r="H1930" i="2"/>
  <c r="I1930" i="2"/>
  <c r="J1930" i="2"/>
  <c r="A1931" i="2"/>
  <c r="B1931" i="2"/>
  <c r="C1931" i="2"/>
  <c r="D1931" i="2"/>
  <c r="E1931" i="2"/>
  <c r="F1931" i="2"/>
  <c r="G1931" i="2"/>
  <c r="H1931" i="2"/>
  <c r="I1931" i="2"/>
  <c r="J1931" i="2"/>
  <c r="A1932" i="2"/>
  <c r="B1932" i="2"/>
  <c r="C1932" i="2"/>
  <c r="D1932" i="2"/>
  <c r="E1932" i="2"/>
  <c r="F1932" i="2"/>
  <c r="G1932" i="2"/>
  <c r="H1932" i="2"/>
  <c r="I1932" i="2"/>
  <c r="J1932" i="2"/>
  <c r="A1933" i="2"/>
  <c r="B1933" i="2"/>
  <c r="C1933" i="2"/>
  <c r="D1933" i="2"/>
  <c r="E1933" i="2"/>
  <c r="F1933" i="2"/>
  <c r="G1933" i="2"/>
  <c r="H1933" i="2"/>
  <c r="I1933" i="2"/>
  <c r="J1933" i="2"/>
  <c r="A1934" i="2"/>
  <c r="B1934" i="2"/>
  <c r="C1934" i="2"/>
  <c r="D1934" i="2"/>
  <c r="E1934" i="2"/>
  <c r="F1934" i="2"/>
  <c r="G1934" i="2"/>
  <c r="H1934" i="2"/>
  <c r="I1934" i="2"/>
  <c r="J1934" i="2"/>
  <c r="A1935" i="2"/>
  <c r="B1935" i="2"/>
  <c r="C1935" i="2"/>
  <c r="D1935" i="2"/>
  <c r="E1935" i="2"/>
  <c r="F1935" i="2"/>
  <c r="G1935" i="2"/>
  <c r="H1935" i="2"/>
  <c r="I1935" i="2"/>
  <c r="J1935" i="2"/>
  <c r="A1936" i="2"/>
  <c r="B1936" i="2"/>
  <c r="C1936" i="2"/>
  <c r="D1936" i="2"/>
  <c r="E1936" i="2"/>
  <c r="F1936" i="2"/>
  <c r="G1936" i="2"/>
  <c r="H1936" i="2"/>
  <c r="I1936" i="2"/>
  <c r="J1936" i="2"/>
  <c r="A1937" i="2"/>
  <c r="B1937" i="2"/>
  <c r="C1937" i="2"/>
  <c r="D1937" i="2"/>
  <c r="E1937" i="2"/>
  <c r="F1937" i="2"/>
  <c r="G1937" i="2"/>
  <c r="H1937" i="2"/>
  <c r="I1937" i="2"/>
  <c r="J1937" i="2"/>
  <c r="A1938" i="2"/>
  <c r="B1938" i="2"/>
  <c r="C1938" i="2"/>
  <c r="D1938" i="2"/>
  <c r="E1938" i="2"/>
  <c r="F1938" i="2"/>
  <c r="G1938" i="2"/>
  <c r="H1938" i="2"/>
  <c r="I1938" i="2"/>
  <c r="J1938" i="2"/>
  <c r="A1939" i="2"/>
  <c r="B1939" i="2"/>
  <c r="C1939" i="2"/>
  <c r="D1939" i="2"/>
  <c r="E1939" i="2"/>
  <c r="F1939" i="2"/>
  <c r="G1939" i="2"/>
  <c r="H1939" i="2"/>
  <c r="I1939" i="2"/>
  <c r="J1939" i="2"/>
  <c r="A1940" i="2"/>
  <c r="B1940" i="2"/>
  <c r="C1940" i="2"/>
  <c r="D1940" i="2"/>
  <c r="E1940" i="2"/>
  <c r="F1940" i="2"/>
  <c r="G1940" i="2"/>
  <c r="H1940" i="2"/>
  <c r="I1940" i="2"/>
  <c r="J1940" i="2"/>
  <c r="A1941" i="2"/>
  <c r="B1941" i="2"/>
  <c r="C1941" i="2"/>
  <c r="D1941" i="2"/>
  <c r="E1941" i="2"/>
  <c r="F1941" i="2"/>
  <c r="G1941" i="2"/>
  <c r="H1941" i="2"/>
  <c r="I1941" i="2"/>
  <c r="J1941" i="2"/>
  <c r="A1942" i="2"/>
  <c r="B1942" i="2"/>
  <c r="C1942" i="2"/>
  <c r="D1942" i="2"/>
  <c r="E1942" i="2"/>
  <c r="F1942" i="2"/>
  <c r="G1942" i="2"/>
  <c r="H1942" i="2"/>
  <c r="I1942" i="2"/>
  <c r="J1942" i="2"/>
  <c r="A1943" i="2"/>
  <c r="B1943" i="2"/>
  <c r="C1943" i="2"/>
  <c r="D1943" i="2"/>
  <c r="E1943" i="2"/>
  <c r="F1943" i="2"/>
  <c r="G1943" i="2"/>
  <c r="H1943" i="2"/>
  <c r="I1943" i="2"/>
  <c r="J1943" i="2"/>
  <c r="A1944" i="2"/>
  <c r="B1944" i="2"/>
  <c r="C1944" i="2"/>
  <c r="D1944" i="2"/>
  <c r="E1944" i="2"/>
  <c r="F1944" i="2"/>
  <c r="G1944" i="2"/>
  <c r="H1944" i="2"/>
  <c r="I1944" i="2"/>
  <c r="J1944" i="2"/>
  <c r="A1945" i="2"/>
  <c r="B1945" i="2"/>
  <c r="C1945" i="2"/>
  <c r="D1945" i="2"/>
  <c r="E1945" i="2"/>
  <c r="F1945" i="2"/>
  <c r="G1945" i="2"/>
  <c r="H1945" i="2"/>
  <c r="I1945" i="2"/>
  <c r="J1945" i="2"/>
  <c r="A1946" i="2"/>
  <c r="B1946" i="2"/>
  <c r="C1946" i="2"/>
  <c r="D1946" i="2"/>
  <c r="E1946" i="2"/>
  <c r="F1946" i="2"/>
  <c r="G1946" i="2"/>
  <c r="H1946" i="2"/>
  <c r="I1946" i="2"/>
  <c r="J1946" i="2"/>
  <c r="A1947" i="2"/>
  <c r="B1947" i="2"/>
  <c r="C1947" i="2"/>
  <c r="D1947" i="2"/>
  <c r="E1947" i="2"/>
  <c r="F1947" i="2"/>
  <c r="G1947" i="2"/>
  <c r="H1947" i="2"/>
  <c r="I1947" i="2"/>
  <c r="J1947" i="2"/>
  <c r="A1948" i="2"/>
  <c r="B1948" i="2"/>
  <c r="C1948" i="2"/>
  <c r="D1948" i="2"/>
  <c r="E1948" i="2"/>
  <c r="F1948" i="2"/>
  <c r="G1948" i="2"/>
  <c r="H1948" i="2"/>
  <c r="I1948" i="2"/>
  <c r="J1948" i="2"/>
  <c r="A1949" i="2"/>
  <c r="B1949" i="2"/>
  <c r="C1949" i="2"/>
  <c r="D1949" i="2"/>
  <c r="E1949" i="2"/>
  <c r="F1949" i="2"/>
  <c r="G1949" i="2"/>
  <c r="H1949" i="2"/>
  <c r="I1949" i="2"/>
  <c r="J1949" i="2"/>
  <c r="A1950" i="2"/>
  <c r="B1950" i="2"/>
  <c r="C1950" i="2"/>
  <c r="D1950" i="2"/>
  <c r="E1950" i="2"/>
  <c r="F1950" i="2"/>
  <c r="G1950" i="2"/>
  <c r="H1950" i="2"/>
  <c r="I1950" i="2"/>
  <c r="J1950" i="2"/>
  <c r="A1951" i="2"/>
  <c r="B1951" i="2"/>
  <c r="C1951" i="2"/>
  <c r="D1951" i="2"/>
  <c r="E1951" i="2"/>
  <c r="F1951" i="2"/>
  <c r="G1951" i="2"/>
  <c r="H1951" i="2"/>
  <c r="I1951" i="2"/>
  <c r="J1951" i="2"/>
  <c r="A1952" i="2"/>
  <c r="B1952" i="2"/>
  <c r="C1952" i="2"/>
  <c r="D1952" i="2"/>
  <c r="E1952" i="2"/>
  <c r="F1952" i="2"/>
  <c r="G1952" i="2"/>
  <c r="H1952" i="2"/>
  <c r="I1952" i="2"/>
  <c r="J1952" i="2"/>
  <c r="A1953" i="2"/>
  <c r="B1953" i="2"/>
  <c r="C1953" i="2"/>
  <c r="D1953" i="2"/>
  <c r="E1953" i="2"/>
  <c r="F1953" i="2"/>
  <c r="G1953" i="2"/>
  <c r="H1953" i="2"/>
  <c r="I1953" i="2"/>
  <c r="J1953" i="2"/>
  <c r="A1954" i="2"/>
  <c r="B1954" i="2"/>
  <c r="C1954" i="2"/>
  <c r="D1954" i="2"/>
  <c r="E1954" i="2"/>
  <c r="F1954" i="2"/>
  <c r="G1954" i="2"/>
  <c r="H1954" i="2"/>
  <c r="I1954" i="2"/>
  <c r="J1954" i="2"/>
  <c r="A1955" i="2"/>
  <c r="B1955" i="2"/>
  <c r="C1955" i="2"/>
  <c r="D1955" i="2"/>
  <c r="E1955" i="2"/>
  <c r="F1955" i="2"/>
  <c r="G1955" i="2"/>
  <c r="H1955" i="2"/>
  <c r="I1955" i="2"/>
  <c r="J1955" i="2"/>
  <c r="A1956" i="2"/>
  <c r="B1956" i="2"/>
  <c r="C1956" i="2"/>
  <c r="D1956" i="2"/>
  <c r="E1956" i="2"/>
  <c r="F1956" i="2"/>
  <c r="G1956" i="2"/>
  <c r="H1956" i="2"/>
  <c r="I1956" i="2"/>
  <c r="J1956" i="2"/>
  <c r="A1957" i="2"/>
  <c r="B1957" i="2"/>
  <c r="C1957" i="2"/>
  <c r="D1957" i="2"/>
  <c r="E1957" i="2"/>
  <c r="F1957" i="2"/>
  <c r="G1957" i="2"/>
  <c r="H1957" i="2"/>
  <c r="I1957" i="2"/>
  <c r="J1957" i="2"/>
  <c r="A1958" i="2"/>
  <c r="B1958" i="2"/>
  <c r="C1958" i="2"/>
  <c r="D1958" i="2"/>
  <c r="E1958" i="2"/>
  <c r="F1958" i="2"/>
  <c r="G1958" i="2"/>
  <c r="H1958" i="2"/>
  <c r="I1958" i="2"/>
  <c r="J1958" i="2"/>
  <c r="A1959" i="2"/>
  <c r="B1959" i="2"/>
  <c r="C1959" i="2"/>
  <c r="D1959" i="2"/>
  <c r="E1959" i="2"/>
  <c r="F1959" i="2"/>
  <c r="G1959" i="2"/>
  <c r="H1959" i="2"/>
  <c r="I1959" i="2"/>
  <c r="J1959" i="2"/>
  <c r="A1960" i="2"/>
  <c r="B1960" i="2"/>
  <c r="C1960" i="2"/>
  <c r="D1960" i="2"/>
  <c r="E1960" i="2"/>
  <c r="F1960" i="2"/>
  <c r="G1960" i="2"/>
  <c r="H1960" i="2"/>
  <c r="I1960" i="2"/>
  <c r="J1960" i="2"/>
  <c r="A1961" i="2"/>
  <c r="B1961" i="2"/>
  <c r="C1961" i="2"/>
  <c r="D1961" i="2"/>
  <c r="E1961" i="2"/>
  <c r="F1961" i="2"/>
  <c r="G1961" i="2"/>
  <c r="H1961" i="2"/>
  <c r="I1961" i="2"/>
  <c r="J1961" i="2"/>
  <c r="A1962" i="2"/>
  <c r="B1962" i="2"/>
  <c r="C1962" i="2"/>
  <c r="D1962" i="2"/>
  <c r="E1962" i="2"/>
  <c r="F1962" i="2"/>
  <c r="G1962" i="2"/>
  <c r="H1962" i="2"/>
  <c r="I1962" i="2"/>
  <c r="J1962" i="2"/>
  <c r="A1963" i="2"/>
  <c r="B1963" i="2"/>
  <c r="C1963" i="2"/>
  <c r="D1963" i="2"/>
  <c r="E1963" i="2"/>
  <c r="F1963" i="2"/>
  <c r="G1963" i="2"/>
  <c r="H1963" i="2"/>
  <c r="I1963" i="2"/>
  <c r="J1963" i="2"/>
  <c r="A1964" i="2"/>
  <c r="B1964" i="2"/>
  <c r="C1964" i="2"/>
  <c r="D1964" i="2"/>
  <c r="E1964" i="2"/>
  <c r="F1964" i="2"/>
  <c r="G1964" i="2"/>
  <c r="H1964" i="2"/>
  <c r="I1964" i="2"/>
  <c r="J1964" i="2"/>
  <c r="A1965" i="2"/>
  <c r="B1965" i="2"/>
  <c r="C1965" i="2"/>
  <c r="D1965" i="2"/>
  <c r="E1965" i="2"/>
  <c r="F1965" i="2"/>
  <c r="G1965" i="2"/>
  <c r="H1965" i="2"/>
  <c r="I1965" i="2"/>
  <c r="J1965" i="2"/>
  <c r="A1966" i="2"/>
  <c r="B1966" i="2"/>
  <c r="C1966" i="2"/>
  <c r="D1966" i="2"/>
  <c r="E1966" i="2"/>
  <c r="F1966" i="2"/>
  <c r="G1966" i="2"/>
  <c r="H1966" i="2"/>
  <c r="I1966" i="2"/>
  <c r="J1966" i="2"/>
  <c r="A1967" i="2"/>
  <c r="B1967" i="2"/>
  <c r="C1967" i="2"/>
  <c r="D1967" i="2"/>
  <c r="E1967" i="2"/>
  <c r="F1967" i="2"/>
  <c r="G1967" i="2"/>
  <c r="H1967" i="2"/>
  <c r="I1967" i="2"/>
  <c r="J1967" i="2"/>
  <c r="A1968" i="2"/>
  <c r="B1968" i="2"/>
  <c r="C1968" i="2"/>
  <c r="D1968" i="2"/>
  <c r="E1968" i="2"/>
  <c r="F1968" i="2"/>
  <c r="G1968" i="2"/>
  <c r="H1968" i="2"/>
  <c r="I1968" i="2"/>
  <c r="J1968" i="2"/>
  <c r="A1969" i="2"/>
  <c r="B1969" i="2"/>
  <c r="C1969" i="2"/>
  <c r="D1969" i="2"/>
  <c r="E1969" i="2"/>
  <c r="F1969" i="2"/>
  <c r="G1969" i="2"/>
  <c r="H1969" i="2"/>
  <c r="I1969" i="2"/>
  <c r="J1969" i="2"/>
  <c r="A1970" i="2"/>
  <c r="B1970" i="2"/>
  <c r="C1970" i="2"/>
  <c r="D1970" i="2"/>
  <c r="E1970" i="2"/>
  <c r="F1970" i="2"/>
  <c r="G1970" i="2"/>
  <c r="H1970" i="2"/>
  <c r="I1970" i="2"/>
  <c r="J1970" i="2"/>
  <c r="A1971" i="2"/>
  <c r="B1971" i="2"/>
  <c r="C1971" i="2"/>
  <c r="D1971" i="2"/>
  <c r="E1971" i="2"/>
  <c r="F1971" i="2"/>
  <c r="G1971" i="2"/>
  <c r="H1971" i="2"/>
  <c r="I1971" i="2"/>
  <c r="J1971" i="2"/>
  <c r="A1972" i="2"/>
  <c r="B1972" i="2"/>
  <c r="C1972" i="2"/>
  <c r="D1972" i="2"/>
  <c r="E1972" i="2"/>
  <c r="F1972" i="2"/>
  <c r="G1972" i="2"/>
  <c r="H1972" i="2"/>
  <c r="I1972" i="2"/>
  <c r="J1972" i="2"/>
  <c r="A1973" i="2"/>
  <c r="B1973" i="2"/>
  <c r="C1973" i="2"/>
  <c r="D1973" i="2"/>
  <c r="E1973" i="2"/>
  <c r="F1973" i="2"/>
  <c r="G1973" i="2"/>
  <c r="H1973" i="2"/>
  <c r="I1973" i="2"/>
  <c r="J1973" i="2"/>
  <c r="A1974" i="2"/>
  <c r="B1974" i="2"/>
  <c r="C1974" i="2"/>
  <c r="D1974" i="2"/>
  <c r="E1974" i="2"/>
  <c r="F1974" i="2"/>
  <c r="G1974" i="2"/>
  <c r="H1974" i="2"/>
  <c r="I1974" i="2"/>
  <c r="J1974" i="2"/>
  <c r="A1975" i="2"/>
  <c r="B1975" i="2"/>
  <c r="C1975" i="2"/>
  <c r="D1975" i="2"/>
  <c r="E1975" i="2"/>
  <c r="F1975" i="2"/>
  <c r="G1975" i="2"/>
  <c r="H1975" i="2"/>
  <c r="I1975" i="2"/>
  <c r="J1975" i="2"/>
  <c r="A1976" i="2"/>
  <c r="B1976" i="2"/>
  <c r="C1976" i="2"/>
  <c r="D1976" i="2"/>
  <c r="E1976" i="2"/>
  <c r="F1976" i="2"/>
  <c r="G1976" i="2"/>
  <c r="H1976" i="2"/>
  <c r="I1976" i="2"/>
  <c r="J1976" i="2"/>
  <c r="A1977" i="2"/>
  <c r="B1977" i="2"/>
  <c r="C1977" i="2"/>
  <c r="D1977" i="2"/>
  <c r="E1977" i="2"/>
  <c r="F1977" i="2"/>
  <c r="G1977" i="2"/>
  <c r="H1977" i="2"/>
  <c r="I1977" i="2"/>
  <c r="J1977" i="2"/>
  <c r="A1978" i="2"/>
  <c r="B1978" i="2"/>
  <c r="C1978" i="2"/>
  <c r="D1978" i="2"/>
  <c r="E1978" i="2"/>
  <c r="F1978" i="2"/>
  <c r="G1978" i="2"/>
  <c r="H1978" i="2"/>
  <c r="I1978" i="2"/>
  <c r="J1978" i="2"/>
  <c r="A1979" i="2"/>
  <c r="B1979" i="2"/>
  <c r="C1979" i="2"/>
  <c r="D1979" i="2"/>
  <c r="E1979" i="2"/>
  <c r="F1979" i="2"/>
  <c r="G1979" i="2"/>
  <c r="H1979" i="2"/>
  <c r="I1979" i="2"/>
  <c r="J1979" i="2"/>
  <c r="A1980" i="2"/>
  <c r="B1980" i="2"/>
  <c r="C1980" i="2"/>
  <c r="D1980" i="2"/>
  <c r="E1980" i="2"/>
  <c r="F1980" i="2"/>
  <c r="G1980" i="2"/>
  <c r="H1980" i="2"/>
  <c r="I1980" i="2"/>
  <c r="J1980" i="2"/>
  <c r="A1981" i="2"/>
  <c r="B1981" i="2"/>
  <c r="C1981" i="2"/>
  <c r="D1981" i="2"/>
  <c r="E1981" i="2"/>
  <c r="F1981" i="2"/>
  <c r="G1981" i="2"/>
  <c r="H1981" i="2"/>
  <c r="I1981" i="2"/>
  <c r="J1981" i="2"/>
  <c r="A1982" i="2"/>
  <c r="B1982" i="2"/>
  <c r="C1982" i="2"/>
  <c r="D1982" i="2"/>
  <c r="E1982" i="2"/>
  <c r="F1982" i="2"/>
  <c r="G1982" i="2"/>
  <c r="H1982" i="2"/>
  <c r="I1982" i="2"/>
  <c r="J1982" i="2"/>
  <c r="A1983" i="2"/>
  <c r="B1983" i="2"/>
  <c r="C1983" i="2"/>
  <c r="D1983" i="2"/>
  <c r="E1983" i="2"/>
  <c r="F1983" i="2"/>
  <c r="G1983" i="2"/>
  <c r="H1983" i="2"/>
  <c r="I1983" i="2"/>
  <c r="J1983" i="2"/>
  <c r="A1984" i="2"/>
  <c r="B1984" i="2"/>
  <c r="C1984" i="2"/>
  <c r="D1984" i="2"/>
  <c r="E1984" i="2"/>
  <c r="F1984" i="2"/>
  <c r="G1984" i="2"/>
  <c r="H1984" i="2"/>
  <c r="I1984" i="2"/>
  <c r="J1984" i="2"/>
  <c r="A1985" i="2"/>
  <c r="B1985" i="2"/>
  <c r="C1985" i="2"/>
  <c r="D1985" i="2"/>
  <c r="E1985" i="2"/>
  <c r="F1985" i="2"/>
  <c r="G1985" i="2"/>
  <c r="H1985" i="2"/>
  <c r="I1985" i="2"/>
  <c r="J1985" i="2"/>
  <c r="A1986" i="2"/>
  <c r="B1986" i="2"/>
  <c r="C1986" i="2"/>
  <c r="D1986" i="2"/>
  <c r="E1986" i="2"/>
  <c r="F1986" i="2"/>
  <c r="G1986" i="2"/>
  <c r="H1986" i="2"/>
  <c r="I1986" i="2"/>
  <c r="J1986" i="2"/>
  <c r="A1987" i="2"/>
  <c r="B1987" i="2"/>
  <c r="C1987" i="2"/>
  <c r="D1987" i="2"/>
  <c r="E1987" i="2"/>
  <c r="F1987" i="2"/>
  <c r="G1987" i="2"/>
  <c r="H1987" i="2"/>
  <c r="I1987" i="2"/>
  <c r="J1987" i="2"/>
  <c r="A1988" i="2"/>
  <c r="B1988" i="2"/>
  <c r="C1988" i="2"/>
  <c r="D1988" i="2"/>
  <c r="E1988" i="2"/>
  <c r="F1988" i="2"/>
  <c r="G1988" i="2"/>
  <c r="H1988" i="2"/>
  <c r="I1988" i="2"/>
  <c r="J1988" i="2"/>
  <c r="A1989" i="2"/>
  <c r="B1989" i="2"/>
  <c r="C1989" i="2"/>
  <c r="D1989" i="2"/>
  <c r="E1989" i="2"/>
  <c r="F1989" i="2"/>
  <c r="G1989" i="2"/>
  <c r="H1989" i="2"/>
  <c r="I1989" i="2"/>
  <c r="J1989" i="2"/>
  <c r="A1990" i="2"/>
  <c r="B1990" i="2"/>
  <c r="C1990" i="2"/>
  <c r="D1990" i="2"/>
  <c r="E1990" i="2"/>
  <c r="F1990" i="2"/>
  <c r="G1990" i="2"/>
  <c r="H1990" i="2"/>
  <c r="I1990" i="2"/>
  <c r="J1990" i="2"/>
  <c r="A1991" i="2"/>
  <c r="B1991" i="2"/>
  <c r="C1991" i="2"/>
  <c r="D1991" i="2"/>
  <c r="E1991" i="2"/>
  <c r="F1991" i="2"/>
  <c r="G1991" i="2"/>
  <c r="H1991" i="2"/>
  <c r="I1991" i="2"/>
  <c r="J1991" i="2"/>
  <c r="A1992" i="2"/>
  <c r="B1992" i="2"/>
  <c r="C1992" i="2"/>
  <c r="D1992" i="2"/>
  <c r="E1992" i="2"/>
  <c r="F1992" i="2"/>
  <c r="G1992" i="2"/>
  <c r="H1992" i="2"/>
  <c r="I1992" i="2"/>
  <c r="J1992" i="2"/>
  <c r="A1993" i="2"/>
  <c r="B1993" i="2"/>
  <c r="C1993" i="2"/>
  <c r="D1993" i="2"/>
  <c r="E1993" i="2"/>
  <c r="F1993" i="2"/>
  <c r="G1993" i="2"/>
  <c r="H1993" i="2"/>
  <c r="I1993" i="2"/>
  <c r="J1993" i="2"/>
  <c r="A1994" i="2"/>
  <c r="B1994" i="2"/>
  <c r="C1994" i="2"/>
  <c r="D1994" i="2"/>
  <c r="E1994" i="2"/>
  <c r="F1994" i="2"/>
  <c r="G1994" i="2"/>
  <c r="H1994" i="2"/>
  <c r="I1994" i="2"/>
  <c r="J1994" i="2"/>
  <c r="A1995" i="2"/>
  <c r="B1995" i="2"/>
  <c r="C1995" i="2"/>
  <c r="D1995" i="2"/>
  <c r="E1995" i="2"/>
  <c r="F1995" i="2"/>
  <c r="G1995" i="2"/>
  <c r="H1995" i="2"/>
  <c r="I1995" i="2"/>
  <c r="J1995" i="2"/>
  <c r="A1996" i="2"/>
  <c r="B1996" i="2"/>
  <c r="C1996" i="2"/>
  <c r="D1996" i="2"/>
  <c r="E1996" i="2"/>
  <c r="F1996" i="2"/>
  <c r="G1996" i="2"/>
  <c r="H1996" i="2"/>
  <c r="I1996" i="2"/>
  <c r="J1996" i="2"/>
  <c r="A1997" i="2"/>
  <c r="B1997" i="2"/>
  <c r="C1997" i="2"/>
  <c r="D1997" i="2"/>
  <c r="E1997" i="2"/>
  <c r="F1997" i="2"/>
  <c r="G1997" i="2"/>
  <c r="H1997" i="2"/>
  <c r="I1997" i="2"/>
  <c r="J1997" i="2"/>
  <c r="A1998" i="2"/>
  <c r="B1998" i="2"/>
  <c r="C1998" i="2"/>
  <c r="D1998" i="2"/>
  <c r="E1998" i="2"/>
  <c r="F1998" i="2"/>
  <c r="G1998" i="2"/>
  <c r="H1998" i="2"/>
  <c r="I1998" i="2"/>
  <c r="J1998" i="2"/>
  <c r="A1999" i="2"/>
  <c r="B1999" i="2"/>
  <c r="C1999" i="2"/>
  <c r="D1999" i="2"/>
  <c r="E1999" i="2"/>
  <c r="F1999" i="2"/>
  <c r="G1999" i="2"/>
  <c r="H1999" i="2"/>
  <c r="I1999" i="2"/>
  <c r="J1999" i="2"/>
  <c r="J2" i="2"/>
  <c r="I2" i="2"/>
  <c r="H2" i="2"/>
  <c r="G2" i="2"/>
  <c r="F2" i="2"/>
  <c r="E2" i="2"/>
  <c r="D2" i="2"/>
  <c r="C2" i="2"/>
  <c r="B2" i="2"/>
  <c r="A2" i="2"/>
  <c r="P14" i="1" l="1"/>
  <c r="P10" i="1"/>
  <c r="O14" i="1"/>
  <c r="O10" i="1"/>
  <c r="N14" i="1"/>
  <c r="N10" i="1"/>
  <c r="M14" i="1"/>
  <c r="M10" i="1"/>
  <c r="L14" i="1"/>
  <c r="L10" i="1"/>
  <c r="K10" i="1"/>
  <c r="K14" i="1"/>
  <c r="J12" i="1"/>
  <c r="I9" i="1"/>
  <c r="I13" i="1"/>
  <c r="H12" i="1"/>
  <c r="G9" i="1"/>
  <c r="G12" i="1"/>
  <c r="F12" i="1"/>
  <c r="E9" i="1"/>
  <c r="E13" i="1"/>
  <c r="D9" i="1"/>
  <c r="D13" i="1"/>
  <c r="P13" i="1"/>
  <c r="P9" i="1"/>
  <c r="O13" i="1"/>
  <c r="O9" i="1"/>
  <c r="N13" i="1"/>
  <c r="N9" i="1"/>
  <c r="M13" i="1"/>
  <c r="M9" i="1"/>
  <c r="L9" i="1"/>
  <c r="K9" i="1"/>
  <c r="J13" i="1"/>
  <c r="I14" i="1"/>
  <c r="H13" i="1"/>
  <c r="G13" i="1"/>
  <c r="F9" i="1"/>
  <c r="E10" i="1"/>
  <c r="D10" i="1"/>
  <c r="P12" i="1"/>
  <c r="O12" i="1"/>
  <c r="M12" i="1"/>
  <c r="K12" i="1"/>
  <c r="I11" i="1"/>
  <c r="H10" i="1"/>
  <c r="H14" i="1"/>
  <c r="G14" i="1"/>
  <c r="F14" i="1"/>
  <c r="P11" i="1"/>
  <c r="O11" i="1"/>
  <c r="N11" i="1"/>
  <c r="M11" i="1"/>
  <c r="L11" i="1"/>
  <c r="K13" i="1"/>
  <c r="J11" i="1"/>
  <c r="I12" i="1"/>
  <c r="H11" i="1"/>
  <c r="G11" i="1"/>
  <c r="F11" i="1"/>
  <c r="E12" i="1"/>
  <c r="D12" i="1"/>
  <c r="L13" i="1"/>
  <c r="K11" i="1"/>
  <c r="J9" i="1"/>
  <c r="I10" i="1"/>
  <c r="H9" i="1"/>
  <c r="F13" i="1"/>
  <c r="E14" i="1"/>
  <c r="D14" i="1"/>
  <c r="N12" i="1"/>
  <c r="L12" i="1"/>
  <c r="J10" i="1"/>
  <c r="J14" i="1"/>
  <c r="G10" i="1"/>
  <c r="F10" i="1"/>
  <c r="E11" i="1"/>
  <c r="D11" i="1"/>
  <c r="J7" i="1"/>
  <c r="H7" i="1"/>
  <c r="F7" i="1"/>
  <c r="O7" i="1"/>
  <c r="M7" i="1"/>
  <c r="K7" i="1"/>
  <c r="E7" i="1"/>
  <c r="P6" i="1"/>
  <c r="O6" i="1"/>
  <c r="N6" i="1"/>
  <c r="M6" i="1"/>
  <c r="L6" i="1"/>
  <c r="K6" i="1"/>
  <c r="J6" i="1"/>
  <c r="I6" i="1"/>
  <c r="H6" i="1"/>
  <c r="G6" i="1"/>
  <c r="F6" i="1"/>
  <c r="E6" i="1"/>
  <c r="E8" i="1" s="1"/>
  <c r="D6" i="1"/>
  <c r="G7" i="1"/>
  <c r="P7" i="1"/>
  <c r="N7" i="1"/>
  <c r="L7" i="1"/>
  <c r="I7" i="1"/>
  <c r="D7" i="1"/>
  <c r="O8" i="1" l="1"/>
  <c r="F8" i="1"/>
  <c r="I8" i="1"/>
  <c r="M8" i="1"/>
  <c r="K8" i="1"/>
  <c r="H8" i="1"/>
  <c r="P8" i="1"/>
  <c r="G8" i="1"/>
  <c r="D8" i="1"/>
  <c r="J8" i="1"/>
  <c r="N8" i="1"/>
  <c r="L8" i="1"/>
</calcChain>
</file>

<file path=xl/sharedStrings.xml><?xml version="1.0" encoding="utf-8"?>
<sst xmlns="http://schemas.openxmlformats.org/spreadsheetml/2006/main" count="45" uniqueCount="39">
  <si>
    <r>
      <t>表</t>
    </r>
    <r>
      <rPr>
        <sz val="10.5"/>
        <color indexed="8"/>
        <rFont val="Times New Roman"/>
        <family val="1"/>
      </rPr>
      <t>3‑15 2012</t>
    </r>
    <r>
      <rPr>
        <sz val="10.5"/>
        <color indexed="8"/>
        <rFont val="黑体"/>
        <family val="3"/>
        <charset val="134"/>
      </rPr>
      <t>年</t>
    </r>
    <r>
      <rPr>
        <sz val="10.5"/>
        <color indexed="8"/>
        <rFont val="Times New Roman"/>
        <family val="1"/>
      </rPr>
      <t>XXX</t>
    </r>
    <r>
      <rPr>
        <sz val="10.5"/>
        <color indexed="8"/>
        <rFont val="黑体"/>
        <family val="3"/>
        <charset val="134"/>
      </rPr>
      <t>省（市）</t>
    </r>
    <r>
      <rPr>
        <sz val="10.5"/>
        <color indexed="8"/>
        <rFont val="Times New Roman"/>
        <family val="1"/>
      </rPr>
      <t>10kV</t>
    </r>
    <r>
      <rPr>
        <sz val="10.5"/>
        <color indexed="8"/>
        <rFont val="黑体"/>
        <family val="3"/>
        <charset val="134"/>
      </rPr>
      <t>电网配变设备表</t>
    </r>
    <phoneticPr fontId="4" type="noConversion"/>
  </si>
  <si>
    <t>编号</t>
  </si>
  <si>
    <t>类型</t>
  </si>
  <si>
    <r>
      <t>电压等级（</t>
    </r>
    <r>
      <rPr>
        <sz val="10.5"/>
        <color indexed="8"/>
        <rFont val="Times New Roman"/>
        <family val="1"/>
      </rPr>
      <t>kV</t>
    </r>
    <r>
      <rPr>
        <sz val="10.5"/>
        <color indexed="8"/>
        <rFont val="宋体"/>
        <family val="3"/>
        <charset val="134"/>
      </rPr>
      <t>）</t>
    </r>
  </si>
  <si>
    <t>配变设施(公用)</t>
    <phoneticPr fontId="4" type="noConversion"/>
  </si>
  <si>
    <t>配变设备</t>
  </si>
  <si>
    <t>配电室</t>
  </si>
  <si>
    <t>箱变</t>
  </si>
  <si>
    <t>柱上变</t>
  </si>
  <si>
    <t>公用配变</t>
  </si>
  <si>
    <t>专用配变</t>
  </si>
  <si>
    <t>座数（座）</t>
    <phoneticPr fontId="4" type="noConversion"/>
  </si>
  <si>
    <r>
      <t>容量（</t>
    </r>
    <r>
      <rPr>
        <sz val="10.5"/>
        <color indexed="8"/>
        <rFont val="Times New Roman"/>
        <family val="1"/>
      </rPr>
      <t>MVA</t>
    </r>
    <r>
      <rPr>
        <sz val="10.5"/>
        <color indexed="8"/>
        <rFont val="宋体"/>
        <family val="3"/>
        <charset val="134"/>
      </rPr>
      <t>）</t>
    </r>
  </si>
  <si>
    <t>台数（台）</t>
    <phoneticPr fontId="4" type="noConversion"/>
  </si>
  <si>
    <r>
      <t>台数</t>
    </r>
    <r>
      <rPr>
        <sz val="10.5"/>
        <color indexed="8"/>
        <rFont val="Times New Roman"/>
        <family val="1"/>
      </rPr>
      <t>(</t>
    </r>
    <r>
      <rPr>
        <sz val="10.5"/>
        <color indexed="8"/>
        <rFont val="宋体"/>
        <family val="3"/>
        <charset val="134"/>
      </rPr>
      <t>台</t>
    </r>
    <r>
      <rPr>
        <sz val="10.5"/>
        <color indexed="8"/>
        <rFont val="Times New Roman"/>
        <family val="1"/>
      </rPr>
      <t>)</t>
    </r>
  </si>
  <si>
    <r>
      <t>容量</t>
    </r>
    <r>
      <rPr>
        <sz val="10.5"/>
        <color indexed="8"/>
        <rFont val="Times New Roman"/>
        <family val="1"/>
      </rPr>
      <t>(MVA)</t>
    </r>
  </si>
  <si>
    <t>其中：非晶合金配变</t>
    <phoneticPr fontId="4" type="noConversion"/>
  </si>
  <si>
    <t>其中：高损配变台数（台）</t>
    <phoneticPr fontId="4" type="noConversion"/>
  </si>
  <si>
    <t>容量
（MVA）</t>
    <phoneticPr fontId="4" type="noConversion"/>
  </si>
  <si>
    <t>市辖供电区</t>
  </si>
  <si>
    <t>县级供电区</t>
  </si>
  <si>
    <t>合计</t>
  </si>
  <si>
    <r>
      <t>其中：</t>
    </r>
    <r>
      <rPr>
        <sz val="10.5"/>
        <color indexed="8"/>
        <rFont val="Times New Roman"/>
        <family val="1"/>
      </rPr>
      <t xml:space="preserve">    A+</t>
    </r>
  </si>
  <si>
    <t>A</t>
  </si>
  <si>
    <t>B</t>
  </si>
  <si>
    <t>C</t>
  </si>
  <si>
    <t>D</t>
  </si>
  <si>
    <t>E</t>
  </si>
  <si>
    <t xml:space="preserve">注：（1）若存在20kV或6kV电压等级，一并统计至10kV数据，以下同。
（2）配变设备指配电网中所有的配电变压器，包括箱变、配电室中的配电变压器、柱上变；
（3）高损变指S7（S8）系列及以下配电变压器，只统计公用电网；
（4）专变统计包括10kV公用线路和专用线路上的专用配变。
</t>
    <phoneticPr fontId="4" type="noConversion"/>
  </si>
  <si>
    <t>名称</t>
    <phoneticPr fontId="3" type="noConversion"/>
  </si>
  <si>
    <t>电压等级（kV）</t>
    <phoneticPr fontId="3" type="noConversion"/>
  </si>
  <si>
    <t>额定容量（kVA）</t>
    <phoneticPr fontId="3" type="noConversion"/>
  </si>
  <si>
    <t>所属电力公司</t>
    <phoneticPr fontId="3" type="noConversion"/>
  </si>
  <si>
    <t>所属分区</t>
    <phoneticPr fontId="3" type="noConversion"/>
  </si>
  <si>
    <t>是否公用</t>
    <phoneticPr fontId="3" type="noConversion"/>
  </si>
  <si>
    <t>安装型式</t>
    <phoneticPr fontId="3" type="noConversion"/>
  </si>
  <si>
    <t>非晶合金</t>
    <phoneticPr fontId="3" type="noConversion"/>
  </si>
  <si>
    <t>高损变</t>
    <phoneticPr fontId="3" type="noConversion"/>
  </si>
  <si>
    <t>供电区域类型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</si>
</sst>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10.5"/>
      <color indexed="8"/>
      <name val="黑体"/>
      <family val="3"/>
      <charset val="134"/>
    </font>
    <font>
      <sz val="10.5"/>
      <color indexed="8"/>
      <name val="Times New Roman"/>
      <family val="1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indexed="8"/>
      <name val="宋体"/>
      <family val="3"/>
      <charset val="134"/>
    </font>
    <font>
      <sz val="10.5"/>
      <color theme="1"/>
      <name val="Times New Roman"/>
      <family val="1"/>
    </font>
    <font>
      <sz val="10.5"/>
      <color rgb="FF000000"/>
      <name val="Times New Roman"/>
      <family val="1"/>
    </font>
    <font>
      <sz val="10.5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5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right" vertical="center" wrapText="1"/>
    </xf>
    <xf numFmtId="0" fontId="8" fillId="0" borderId="2" xfId="0" applyFont="1" applyBorder="1" applyAlignment="1">
      <alignment horizontal="right" vertical="center" wrapText="1"/>
    </xf>
    <xf numFmtId="0" fontId="0" fillId="0" borderId="2" xfId="0" applyBorder="1"/>
    <xf numFmtId="0" fontId="0" fillId="3" borderId="2" xfId="0" applyFill="1" applyBorder="1"/>
    <xf numFmtId="0" fontId="6" fillId="0" borderId="2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/>
      <protection locked="0"/>
    </xf>
    <xf numFmtId="0" fontId="5" fillId="0" borderId="4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电动汽车充换站(新投资)"/>
      <sheetName val="电缆终端杆塔(新投资)"/>
      <sheetName val="配变配电室(新投资)"/>
      <sheetName val="配网开关(新投资)"/>
      <sheetName val="开闭所环网柜分枝箱(新投资)"/>
      <sheetName val="分支线(新投资)"/>
      <sheetName val="主干线(新投资）"/>
      <sheetName val="厂站实体（新投资）"/>
      <sheetName val="厂站"/>
      <sheetName val="厂站实体"/>
      <sheetName val="变电站+电源站实体"/>
      <sheetName val="新扩建变电站实体"/>
      <sheetName val="变电站实体"/>
      <sheetName val="新建扩建-变电站内变压器"/>
      <sheetName val="变电站内变压器"/>
      <sheetName val="变压器绕组"/>
      <sheetName val="变压器"/>
      <sheetName val="电力分区"/>
      <sheetName val="新扩建主干线"/>
      <sheetName val="电缆线长度"/>
      <sheetName val="架空线长度"/>
      <sheetName val="主干线"/>
      <sheetName val="主干线（架空）"/>
      <sheetName val="线路最大负荷电流"/>
      <sheetName val="线路（分布电源接入）"/>
      <sheetName val="主干线（分布电源接入）"/>
      <sheetName val="分支线"/>
      <sheetName val="断路器"/>
      <sheetName val="线路"/>
      <sheetName val="改造线路"/>
      <sheetName val="新建线路"/>
      <sheetName val="新扩建线路"/>
      <sheetName val="交流线路段"/>
      <sheetName val="配网开关"/>
      <sheetName val="配网开关1(断路器+负荷开关)"/>
      <sheetName val="开闭所环网柜分支箱"/>
      <sheetName val="配变"/>
      <sheetName val="配变（公司投资）"/>
      <sheetName val="配变配变电室"/>
      <sheetName val="电缆终端杆塔"/>
      <sheetName val="电动汽车充换站"/>
      <sheetName val="开闭所"/>
      <sheetName val="环网柜"/>
      <sheetName val="开闭所、环网柜"/>
      <sheetName val="配网开关（负荷开关+断路器）"/>
      <sheetName val="负荷 "/>
      <sheetName val="历史年总电量负荷表"/>
      <sheetName val="所有线型(字典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2">
          <cell r="A2" t="str">
            <v>信安科技1</v>
          </cell>
          <cell r="B2" t="str">
            <v>10kV</v>
          </cell>
          <cell r="D2">
            <v>1000</v>
          </cell>
          <cell r="F2" t="str">
            <v>市辖</v>
          </cell>
          <cell r="G2">
            <v>0</v>
          </cell>
          <cell r="H2" t="str">
            <v>分区2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</row>
        <row r="3">
          <cell r="A3" t="str">
            <v>信安科技2</v>
          </cell>
          <cell r="B3" t="str">
            <v>10kV</v>
          </cell>
          <cell r="D3">
            <v>1000</v>
          </cell>
          <cell r="F3" t="str">
            <v>市辖</v>
          </cell>
          <cell r="G3">
            <v>0</v>
          </cell>
          <cell r="H3" t="str">
            <v>分区2</v>
          </cell>
          <cell r="J3">
            <v>1</v>
          </cell>
          <cell r="K3">
            <v>1</v>
          </cell>
          <cell r="L3">
            <v>1</v>
          </cell>
          <cell r="M3">
            <v>1</v>
          </cell>
        </row>
        <row r="4">
          <cell r="A4" t="str">
            <v>金山纺织1</v>
          </cell>
          <cell r="B4" t="str">
            <v>10kV</v>
          </cell>
          <cell r="D4">
            <v>500</v>
          </cell>
          <cell r="F4" t="str">
            <v>市辖</v>
          </cell>
          <cell r="G4">
            <v>0</v>
          </cell>
          <cell r="H4" t="str">
            <v>分区2</v>
          </cell>
          <cell r="J4">
            <v>0</v>
          </cell>
          <cell r="K4">
            <v>2</v>
          </cell>
          <cell r="L4">
            <v>1</v>
          </cell>
          <cell r="M4">
            <v>1</v>
          </cell>
        </row>
        <row r="5">
          <cell r="A5" t="str">
            <v>金山纺织2</v>
          </cell>
          <cell r="B5" t="str">
            <v>10kV</v>
          </cell>
          <cell r="D5">
            <v>630</v>
          </cell>
          <cell r="F5" t="str">
            <v>市辖</v>
          </cell>
          <cell r="G5">
            <v>0</v>
          </cell>
          <cell r="H5" t="str">
            <v>分区2</v>
          </cell>
          <cell r="J5">
            <v>1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哥伦投资</v>
          </cell>
          <cell r="B6" t="str">
            <v>10kV</v>
          </cell>
          <cell r="D6">
            <v>315</v>
          </cell>
          <cell r="F6" t="str">
            <v>市辖</v>
          </cell>
          <cell r="G6">
            <v>0</v>
          </cell>
          <cell r="H6" t="str">
            <v>分区2</v>
          </cell>
          <cell r="J6">
            <v>0</v>
          </cell>
          <cell r="K6">
            <v>1</v>
          </cell>
          <cell r="L6">
            <v>1</v>
          </cell>
          <cell r="M6">
            <v>1</v>
          </cell>
        </row>
        <row r="7">
          <cell r="A7" t="str">
            <v>光明路灯变</v>
          </cell>
          <cell r="B7" t="str">
            <v>10kV</v>
          </cell>
          <cell r="D7">
            <v>160</v>
          </cell>
          <cell r="F7" t="str">
            <v>市辖</v>
          </cell>
          <cell r="G7">
            <v>0</v>
          </cell>
          <cell r="H7" t="str">
            <v>分区2</v>
          </cell>
          <cell r="J7">
            <v>1</v>
          </cell>
          <cell r="K7">
            <v>2</v>
          </cell>
          <cell r="L7">
            <v>1</v>
          </cell>
          <cell r="M7">
            <v>1</v>
          </cell>
        </row>
        <row r="8">
          <cell r="A8" t="str">
            <v>古南线中国移动</v>
          </cell>
          <cell r="B8" t="str">
            <v>10kV</v>
          </cell>
          <cell r="D8">
            <v>30</v>
          </cell>
          <cell r="F8" t="str">
            <v>市辖</v>
          </cell>
          <cell r="G8">
            <v>0</v>
          </cell>
          <cell r="H8" t="str">
            <v>分区2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9">
          <cell r="A9" t="str">
            <v>轨道交通</v>
          </cell>
          <cell r="B9" t="str">
            <v>10kV</v>
          </cell>
          <cell r="D9">
            <v>400</v>
          </cell>
          <cell r="F9" t="str">
            <v>市辖</v>
          </cell>
          <cell r="G9">
            <v>0</v>
          </cell>
          <cell r="H9" t="str">
            <v>分区2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</row>
        <row r="10">
          <cell r="A10" t="str">
            <v>昆山花桥水利站(中央公园泵站)</v>
          </cell>
          <cell r="B10" t="str">
            <v>10kV</v>
          </cell>
          <cell r="D10">
            <v>125</v>
          </cell>
          <cell r="F10" t="str">
            <v>市辖</v>
          </cell>
          <cell r="G10">
            <v>0</v>
          </cell>
          <cell r="H10" t="str">
            <v>分区2</v>
          </cell>
          <cell r="J10">
            <v>0</v>
          </cell>
          <cell r="K10">
            <v>2</v>
          </cell>
          <cell r="L10">
            <v>1</v>
          </cell>
          <cell r="M10">
            <v>1</v>
          </cell>
        </row>
        <row r="11">
          <cell r="A11" t="str">
            <v>自来水商务城直饮水</v>
          </cell>
          <cell r="B11" t="str">
            <v>10kV</v>
          </cell>
          <cell r="D11">
            <v>100</v>
          </cell>
          <cell r="F11" t="str">
            <v>市辖</v>
          </cell>
          <cell r="G11">
            <v>0</v>
          </cell>
          <cell r="H11" t="str">
            <v>分区2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巨霸机电</v>
          </cell>
          <cell r="B12" t="str">
            <v>10kV</v>
          </cell>
          <cell r="D12">
            <v>315</v>
          </cell>
          <cell r="F12" t="str">
            <v>市辖</v>
          </cell>
          <cell r="G12">
            <v>0</v>
          </cell>
          <cell r="H12" t="str">
            <v>分区2</v>
          </cell>
          <cell r="J12">
            <v>0</v>
          </cell>
          <cell r="K12">
            <v>1</v>
          </cell>
          <cell r="L12">
            <v>1</v>
          </cell>
          <cell r="M12">
            <v>1</v>
          </cell>
        </row>
        <row r="13">
          <cell r="A13" t="str">
            <v>法米尼服饰</v>
          </cell>
          <cell r="B13" t="str">
            <v>10kV</v>
          </cell>
          <cell r="D13">
            <v>250</v>
          </cell>
          <cell r="F13" t="str">
            <v>市辖</v>
          </cell>
          <cell r="G13">
            <v>0</v>
          </cell>
          <cell r="H13" t="str">
            <v>分区2</v>
          </cell>
          <cell r="J13">
            <v>1</v>
          </cell>
          <cell r="K13">
            <v>2</v>
          </cell>
          <cell r="L13">
            <v>1</v>
          </cell>
          <cell r="M13">
            <v>1</v>
          </cell>
        </row>
        <row r="14">
          <cell r="A14" t="str">
            <v>麟玮汽配</v>
          </cell>
          <cell r="B14" t="str">
            <v>10kV</v>
          </cell>
          <cell r="D14">
            <v>630</v>
          </cell>
          <cell r="F14" t="str">
            <v>市辖</v>
          </cell>
          <cell r="G14">
            <v>0</v>
          </cell>
          <cell r="H14" t="str">
            <v>分区2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A15" t="str">
            <v>国峰1#变</v>
          </cell>
          <cell r="B15" t="str">
            <v>10kV</v>
          </cell>
          <cell r="D15">
            <v>500</v>
          </cell>
          <cell r="F15" t="str">
            <v>市辖</v>
          </cell>
          <cell r="G15">
            <v>0</v>
          </cell>
          <cell r="H15" t="str">
            <v>分区2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</row>
        <row r="16">
          <cell r="A16" t="str">
            <v>国峰2#变</v>
          </cell>
          <cell r="B16" t="str">
            <v>10kV</v>
          </cell>
          <cell r="D16">
            <v>500</v>
          </cell>
          <cell r="F16" t="str">
            <v>市辖</v>
          </cell>
          <cell r="G16">
            <v>0</v>
          </cell>
          <cell r="H16" t="str">
            <v>分区2</v>
          </cell>
          <cell r="J16">
            <v>0</v>
          </cell>
          <cell r="K16">
            <v>2</v>
          </cell>
          <cell r="L16">
            <v>1</v>
          </cell>
          <cell r="M16">
            <v>1</v>
          </cell>
        </row>
        <row r="17">
          <cell r="A17" t="str">
            <v>花桥商务城路灯变</v>
          </cell>
          <cell r="B17" t="str">
            <v>10kV</v>
          </cell>
          <cell r="D17">
            <v>160</v>
          </cell>
          <cell r="F17" t="str">
            <v>市辖</v>
          </cell>
          <cell r="G17">
            <v>0</v>
          </cell>
          <cell r="H17" t="str">
            <v>分区2</v>
          </cell>
          <cell r="J17">
            <v>1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花桥国际商务城B1</v>
          </cell>
          <cell r="B18" t="str">
            <v>10kV</v>
          </cell>
          <cell r="D18">
            <v>500</v>
          </cell>
          <cell r="F18" t="str">
            <v>市辖</v>
          </cell>
          <cell r="G18">
            <v>0</v>
          </cell>
          <cell r="H18" t="str">
            <v>分区2</v>
          </cell>
          <cell r="J18">
            <v>0</v>
          </cell>
          <cell r="K18">
            <v>1</v>
          </cell>
          <cell r="L18">
            <v>1</v>
          </cell>
          <cell r="M18">
            <v>1</v>
          </cell>
        </row>
        <row r="19">
          <cell r="A19" t="str">
            <v>国盛置业(3#临用)</v>
          </cell>
          <cell r="B19" t="str">
            <v>10kV</v>
          </cell>
          <cell r="D19">
            <v>500</v>
          </cell>
          <cell r="F19" t="str">
            <v>市辖</v>
          </cell>
          <cell r="G19">
            <v>0</v>
          </cell>
          <cell r="H19" t="str">
            <v>分区2</v>
          </cell>
          <cell r="J19">
            <v>1</v>
          </cell>
          <cell r="K19">
            <v>2</v>
          </cell>
          <cell r="L19">
            <v>1</v>
          </cell>
          <cell r="M19">
            <v>1</v>
          </cell>
        </row>
        <row r="20">
          <cell r="A20" t="str">
            <v>轨道交通7052</v>
          </cell>
          <cell r="B20" t="str">
            <v>10kV</v>
          </cell>
          <cell r="D20">
            <v>400</v>
          </cell>
          <cell r="F20" t="str">
            <v>市辖</v>
          </cell>
          <cell r="G20">
            <v>0</v>
          </cell>
          <cell r="H20" t="str">
            <v>分区2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光明站</v>
          </cell>
          <cell r="B21" t="str">
            <v>10kV</v>
          </cell>
          <cell r="D21">
            <v>100</v>
          </cell>
          <cell r="F21" t="str">
            <v>市辖</v>
          </cell>
          <cell r="G21">
            <v>0</v>
          </cell>
          <cell r="H21" t="str">
            <v>分区2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</row>
        <row r="22">
          <cell r="A22" t="str">
            <v>交通巡逻</v>
          </cell>
          <cell r="B22" t="str">
            <v>10kV</v>
          </cell>
          <cell r="D22">
            <v>250</v>
          </cell>
          <cell r="F22" t="str">
            <v>市辖</v>
          </cell>
          <cell r="G22">
            <v>0</v>
          </cell>
          <cell r="H22" t="str">
            <v>分区2</v>
          </cell>
          <cell r="J22">
            <v>0</v>
          </cell>
          <cell r="K22">
            <v>2</v>
          </cell>
          <cell r="L22">
            <v>1</v>
          </cell>
          <cell r="M22">
            <v>1</v>
          </cell>
        </row>
        <row r="23">
          <cell r="A23" t="str">
            <v>沪宁高速</v>
          </cell>
          <cell r="B23" t="str">
            <v>10kV</v>
          </cell>
          <cell r="D23">
            <v>630</v>
          </cell>
          <cell r="F23" t="str">
            <v>市辖</v>
          </cell>
          <cell r="G23">
            <v>0</v>
          </cell>
          <cell r="H23" t="str">
            <v>分区2</v>
          </cell>
          <cell r="J23">
            <v>1</v>
          </cell>
          <cell r="K23">
            <v>0</v>
          </cell>
          <cell r="L23">
            <v>0</v>
          </cell>
          <cell r="M23">
            <v>0</v>
          </cell>
        </row>
        <row r="24">
          <cell r="A24" t="str">
            <v>古巷村蔡家角变</v>
          </cell>
          <cell r="B24" t="str">
            <v>10kV</v>
          </cell>
          <cell r="D24">
            <v>50</v>
          </cell>
          <cell r="F24" t="str">
            <v>市辖</v>
          </cell>
          <cell r="G24">
            <v>0</v>
          </cell>
          <cell r="H24" t="str">
            <v>分区2</v>
          </cell>
          <cell r="J24">
            <v>0</v>
          </cell>
          <cell r="K24">
            <v>1</v>
          </cell>
          <cell r="L24">
            <v>1</v>
          </cell>
          <cell r="M24">
            <v>1</v>
          </cell>
        </row>
        <row r="25">
          <cell r="A25" t="str">
            <v>花桥国际商务城B2</v>
          </cell>
          <cell r="B25" t="str">
            <v>10kV</v>
          </cell>
          <cell r="D25">
            <v>500</v>
          </cell>
          <cell r="F25" t="str">
            <v>市辖</v>
          </cell>
          <cell r="G25">
            <v>0</v>
          </cell>
          <cell r="H25" t="str">
            <v>分区2</v>
          </cell>
          <cell r="J25">
            <v>1</v>
          </cell>
          <cell r="K25">
            <v>2</v>
          </cell>
          <cell r="L25">
            <v>1</v>
          </cell>
          <cell r="M25">
            <v>1</v>
          </cell>
        </row>
        <row r="26">
          <cell r="A26" t="str">
            <v>中锦能源</v>
          </cell>
          <cell r="B26" t="str">
            <v>10kV</v>
          </cell>
          <cell r="D26">
            <v>500</v>
          </cell>
          <cell r="F26" t="str">
            <v>市辖</v>
          </cell>
          <cell r="G26">
            <v>0</v>
          </cell>
          <cell r="H26" t="str">
            <v>分区2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广捷置业</v>
          </cell>
          <cell r="B27" t="str">
            <v>10kV</v>
          </cell>
          <cell r="D27">
            <v>500</v>
          </cell>
          <cell r="F27" t="str">
            <v>市辖</v>
          </cell>
          <cell r="G27">
            <v>0</v>
          </cell>
          <cell r="H27" t="str">
            <v>分区2</v>
          </cell>
          <cell r="J27">
            <v>1</v>
          </cell>
          <cell r="K27">
            <v>1</v>
          </cell>
          <cell r="L27">
            <v>1</v>
          </cell>
          <cell r="M27">
            <v>1</v>
          </cell>
        </row>
        <row r="28">
          <cell r="A28" t="str">
            <v>配变1</v>
          </cell>
          <cell r="B28" t="str">
            <v>10kV</v>
          </cell>
          <cell r="D28">
            <v>0</v>
          </cell>
          <cell r="F28" t="str">
            <v>市辖</v>
          </cell>
          <cell r="G28">
            <v>0</v>
          </cell>
          <cell r="H28" t="str">
            <v>分区2</v>
          </cell>
          <cell r="J28">
            <v>0</v>
          </cell>
          <cell r="K28">
            <v>2</v>
          </cell>
          <cell r="L28">
            <v>1</v>
          </cell>
          <cell r="M28">
            <v>1</v>
          </cell>
        </row>
        <row r="29">
          <cell r="A29" t="str">
            <v>伊斯摩利</v>
          </cell>
          <cell r="B29" t="str">
            <v>10kV</v>
          </cell>
          <cell r="D29">
            <v>315</v>
          </cell>
          <cell r="F29" t="str">
            <v>市辖</v>
          </cell>
          <cell r="G29">
            <v>0</v>
          </cell>
          <cell r="H29" t="str">
            <v>分区2</v>
          </cell>
          <cell r="J29">
            <v>1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经济发展</v>
          </cell>
          <cell r="B30" t="str">
            <v>10kV</v>
          </cell>
          <cell r="D30">
            <v>500</v>
          </cell>
          <cell r="F30" t="str">
            <v>市辖</v>
          </cell>
          <cell r="G30">
            <v>0</v>
          </cell>
          <cell r="H30" t="str">
            <v>分区2</v>
          </cell>
          <cell r="J30">
            <v>0</v>
          </cell>
          <cell r="K30">
            <v>1</v>
          </cell>
          <cell r="L30">
            <v>1</v>
          </cell>
          <cell r="M30">
            <v>1</v>
          </cell>
        </row>
        <row r="31">
          <cell r="A31" t="str">
            <v>天工投资</v>
          </cell>
          <cell r="B31" t="str">
            <v>10kV</v>
          </cell>
          <cell r="D31">
            <v>500</v>
          </cell>
          <cell r="F31" t="str">
            <v>市辖</v>
          </cell>
          <cell r="G31">
            <v>0</v>
          </cell>
          <cell r="H31" t="str">
            <v>分区2</v>
          </cell>
          <cell r="J31">
            <v>1</v>
          </cell>
          <cell r="K31">
            <v>2</v>
          </cell>
          <cell r="L31">
            <v>1</v>
          </cell>
          <cell r="M31">
            <v>1</v>
          </cell>
        </row>
        <row r="32">
          <cell r="A32" t="str">
            <v>轨道交通3#</v>
          </cell>
          <cell r="B32" t="str">
            <v>10kV</v>
          </cell>
          <cell r="D32">
            <v>400</v>
          </cell>
          <cell r="F32" t="str">
            <v>市辖</v>
          </cell>
          <cell r="G32">
            <v>0</v>
          </cell>
          <cell r="H32" t="str">
            <v>分区2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A33" t="str">
            <v>徐公桥变</v>
          </cell>
          <cell r="B33" t="str">
            <v>10kV</v>
          </cell>
          <cell r="D33">
            <v>200</v>
          </cell>
          <cell r="F33" t="str">
            <v>市辖</v>
          </cell>
          <cell r="G33">
            <v>0</v>
          </cell>
          <cell r="H33" t="str">
            <v>分区4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</row>
        <row r="34">
          <cell r="A34" t="str">
            <v>古南线移动</v>
          </cell>
          <cell r="B34" t="str">
            <v>10kV</v>
          </cell>
          <cell r="D34">
            <v>30</v>
          </cell>
          <cell r="F34" t="str">
            <v>市辖</v>
          </cell>
          <cell r="G34">
            <v>0</v>
          </cell>
          <cell r="H34" t="str">
            <v>分区4</v>
          </cell>
          <cell r="J34">
            <v>0</v>
          </cell>
          <cell r="K34">
            <v>2</v>
          </cell>
          <cell r="L34">
            <v>1</v>
          </cell>
          <cell r="M34">
            <v>1</v>
          </cell>
        </row>
        <row r="35">
          <cell r="A35" t="str">
            <v>商务城邻里中心</v>
          </cell>
          <cell r="B35" t="str">
            <v>10kV</v>
          </cell>
          <cell r="D35">
            <v>500</v>
          </cell>
          <cell r="F35" t="str">
            <v>市辖</v>
          </cell>
          <cell r="G35">
            <v>0</v>
          </cell>
          <cell r="H35" t="str">
            <v>分区4</v>
          </cell>
          <cell r="J35">
            <v>1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惠鑫商业发展高配室</v>
          </cell>
          <cell r="B36" t="str">
            <v>10kV</v>
          </cell>
          <cell r="D36">
            <v>2850</v>
          </cell>
          <cell r="F36" t="str">
            <v>市辖</v>
          </cell>
          <cell r="G36">
            <v>0</v>
          </cell>
          <cell r="H36" t="str">
            <v>分区4</v>
          </cell>
          <cell r="J36">
            <v>0</v>
          </cell>
          <cell r="K36">
            <v>1</v>
          </cell>
          <cell r="L36">
            <v>1</v>
          </cell>
          <cell r="M36">
            <v>1</v>
          </cell>
        </row>
        <row r="37">
          <cell r="A37" t="str">
            <v>绿地置业C区17#变</v>
          </cell>
          <cell r="B37" t="str">
            <v>10kV</v>
          </cell>
          <cell r="D37">
            <v>630</v>
          </cell>
          <cell r="F37" t="str">
            <v>县级</v>
          </cell>
          <cell r="G37">
            <v>0</v>
          </cell>
          <cell r="H37" t="str">
            <v>分区3</v>
          </cell>
          <cell r="J37">
            <v>1</v>
          </cell>
          <cell r="K37">
            <v>2</v>
          </cell>
          <cell r="L37">
            <v>1</v>
          </cell>
          <cell r="M37">
            <v>1</v>
          </cell>
        </row>
        <row r="38">
          <cell r="A38" t="str">
            <v>绿地置业C区18#变</v>
          </cell>
          <cell r="B38" t="str">
            <v>10kV</v>
          </cell>
          <cell r="D38">
            <v>630</v>
          </cell>
          <cell r="F38" t="str">
            <v>县级</v>
          </cell>
          <cell r="G38">
            <v>0</v>
          </cell>
          <cell r="H38" t="str">
            <v>分区3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A39" t="str">
            <v>绿地置业临变</v>
          </cell>
          <cell r="B39" t="str">
            <v>10kV</v>
          </cell>
          <cell r="D39">
            <v>400</v>
          </cell>
          <cell r="F39" t="str">
            <v>市辖</v>
          </cell>
          <cell r="G39">
            <v>0</v>
          </cell>
          <cell r="H39" t="str">
            <v>分区2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</row>
        <row r="40">
          <cell r="A40" t="str">
            <v>绿地置业C区9#变</v>
          </cell>
          <cell r="B40" t="str">
            <v>10kV</v>
          </cell>
          <cell r="D40">
            <v>1000</v>
          </cell>
          <cell r="F40" t="str">
            <v>县级</v>
          </cell>
          <cell r="G40">
            <v>0</v>
          </cell>
          <cell r="H40" t="str">
            <v>分区3</v>
          </cell>
          <cell r="J40">
            <v>0</v>
          </cell>
          <cell r="K40">
            <v>2</v>
          </cell>
          <cell r="L40">
            <v>1</v>
          </cell>
          <cell r="M40">
            <v>1</v>
          </cell>
        </row>
        <row r="41">
          <cell r="A41" t="str">
            <v>绿地置业A区7#变</v>
          </cell>
          <cell r="B41" t="str">
            <v>10kV</v>
          </cell>
          <cell r="D41">
            <v>630</v>
          </cell>
          <cell r="F41" t="str">
            <v>县级</v>
          </cell>
          <cell r="G41">
            <v>0</v>
          </cell>
          <cell r="H41" t="str">
            <v>分区3</v>
          </cell>
          <cell r="J41">
            <v>1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绿地置业A区8#变</v>
          </cell>
          <cell r="B42" t="str">
            <v>10kV</v>
          </cell>
          <cell r="D42">
            <v>630</v>
          </cell>
          <cell r="F42" t="str">
            <v>市辖</v>
          </cell>
          <cell r="G42">
            <v>0</v>
          </cell>
          <cell r="H42" t="str">
            <v>分区2</v>
          </cell>
          <cell r="J42">
            <v>0</v>
          </cell>
          <cell r="K42">
            <v>1</v>
          </cell>
          <cell r="L42">
            <v>1</v>
          </cell>
          <cell r="M42">
            <v>1</v>
          </cell>
        </row>
        <row r="43">
          <cell r="A43" t="str">
            <v>绿地置业A区9#变</v>
          </cell>
          <cell r="B43" t="str">
            <v>10kV</v>
          </cell>
          <cell r="D43">
            <v>630</v>
          </cell>
          <cell r="F43" t="str">
            <v>市辖</v>
          </cell>
          <cell r="G43">
            <v>0</v>
          </cell>
          <cell r="H43" t="str">
            <v>分区2</v>
          </cell>
          <cell r="J43">
            <v>1</v>
          </cell>
          <cell r="K43">
            <v>2</v>
          </cell>
          <cell r="L43">
            <v>1</v>
          </cell>
          <cell r="M43">
            <v>1</v>
          </cell>
        </row>
        <row r="44">
          <cell r="A44" t="str">
            <v>综合楼变</v>
          </cell>
          <cell r="B44" t="str">
            <v>10kV</v>
          </cell>
          <cell r="D44">
            <v>630</v>
          </cell>
          <cell r="F44" t="str">
            <v>市辖</v>
          </cell>
          <cell r="G44">
            <v>0</v>
          </cell>
          <cell r="H44" t="str">
            <v>分区2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A45" t="str">
            <v>资产经营</v>
          </cell>
          <cell r="B45" t="str">
            <v>10kV</v>
          </cell>
          <cell r="D45">
            <v>315</v>
          </cell>
          <cell r="F45" t="str">
            <v>县级</v>
          </cell>
          <cell r="G45">
            <v>0</v>
          </cell>
          <cell r="H45" t="str">
            <v>分区3</v>
          </cell>
          <cell r="J45">
            <v>1</v>
          </cell>
          <cell r="K45">
            <v>1</v>
          </cell>
          <cell r="L45">
            <v>1</v>
          </cell>
          <cell r="M45">
            <v>1</v>
          </cell>
        </row>
        <row r="46">
          <cell r="A46" t="str">
            <v>综合楼变2</v>
          </cell>
          <cell r="B46" t="str">
            <v>10kV</v>
          </cell>
          <cell r="D46">
            <v>800</v>
          </cell>
          <cell r="F46" t="str">
            <v>县级</v>
          </cell>
          <cell r="G46">
            <v>0</v>
          </cell>
          <cell r="H46" t="str">
            <v>分区3</v>
          </cell>
          <cell r="J46">
            <v>0</v>
          </cell>
          <cell r="K46">
            <v>2</v>
          </cell>
          <cell r="L46">
            <v>1</v>
          </cell>
          <cell r="M46">
            <v>1</v>
          </cell>
        </row>
        <row r="47">
          <cell r="A47" t="str">
            <v>污水站</v>
          </cell>
          <cell r="B47" t="str">
            <v>10kV</v>
          </cell>
          <cell r="D47">
            <v>315</v>
          </cell>
          <cell r="F47" t="str">
            <v>县级</v>
          </cell>
          <cell r="G47">
            <v>0</v>
          </cell>
          <cell r="H47" t="str">
            <v>分区3</v>
          </cell>
          <cell r="J47">
            <v>1</v>
          </cell>
          <cell r="K47">
            <v>0</v>
          </cell>
          <cell r="L47">
            <v>0</v>
          </cell>
          <cell r="M47">
            <v>0</v>
          </cell>
        </row>
        <row r="48">
          <cell r="A48" t="str">
            <v>古南线路灯变</v>
          </cell>
          <cell r="B48" t="str">
            <v>10kV</v>
          </cell>
          <cell r="D48">
            <v>160</v>
          </cell>
          <cell r="F48" t="str">
            <v>县级</v>
          </cell>
          <cell r="G48">
            <v>0</v>
          </cell>
          <cell r="H48" t="str">
            <v>分区3</v>
          </cell>
          <cell r="J48">
            <v>0</v>
          </cell>
          <cell r="K48">
            <v>1</v>
          </cell>
          <cell r="L48">
            <v>1</v>
          </cell>
          <cell r="M48">
            <v>1</v>
          </cell>
        </row>
        <row r="49">
          <cell r="A49" t="str">
            <v>绿地置业D区1#变</v>
          </cell>
          <cell r="B49" t="str">
            <v>10kV</v>
          </cell>
          <cell r="D49">
            <v>1000</v>
          </cell>
          <cell r="F49" t="str">
            <v>县级</v>
          </cell>
          <cell r="G49">
            <v>0</v>
          </cell>
          <cell r="H49" t="str">
            <v>分区3</v>
          </cell>
          <cell r="J49">
            <v>1</v>
          </cell>
          <cell r="K49">
            <v>2</v>
          </cell>
          <cell r="L49">
            <v>1</v>
          </cell>
          <cell r="M49">
            <v>1</v>
          </cell>
        </row>
        <row r="50">
          <cell r="A50" t="str">
            <v>绿地置业D区2#变</v>
          </cell>
          <cell r="B50" t="str">
            <v>10kV</v>
          </cell>
          <cell r="D50">
            <v>1000</v>
          </cell>
          <cell r="F50" t="str">
            <v>县级</v>
          </cell>
          <cell r="G50">
            <v>0</v>
          </cell>
          <cell r="H50" t="str">
            <v>分区3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绿地置业D区4#变</v>
          </cell>
          <cell r="B51" t="str">
            <v>10kV</v>
          </cell>
          <cell r="D51">
            <v>800</v>
          </cell>
          <cell r="F51" t="str">
            <v>县级</v>
          </cell>
          <cell r="G51">
            <v>0</v>
          </cell>
          <cell r="H51" t="str">
            <v>分区3</v>
          </cell>
          <cell r="J51">
            <v>1</v>
          </cell>
          <cell r="K51">
            <v>1</v>
          </cell>
          <cell r="L51">
            <v>1</v>
          </cell>
          <cell r="M51">
            <v>1</v>
          </cell>
        </row>
        <row r="52">
          <cell r="A52" t="str">
            <v>绿地置业D区3#变</v>
          </cell>
          <cell r="B52" t="str">
            <v>10kV</v>
          </cell>
          <cell r="D52">
            <v>1000</v>
          </cell>
          <cell r="F52" t="str">
            <v>县级</v>
          </cell>
          <cell r="G52">
            <v>0</v>
          </cell>
          <cell r="H52" t="str">
            <v>分区3</v>
          </cell>
          <cell r="J52">
            <v>0</v>
          </cell>
          <cell r="K52">
            <v>2</v>
          </cell>
          <cell r="L52">
            <v>1</v>
          </cell>
          <cell r="M52">
            <v>1</v>
          </cell>
        </row>
        <row r="53">
          <cell r="A53" t="str">
            <v>绿地置业D区15#变</v>
          </cell>
          <cell r="B53" t="str">
            <v>10kV</v>
          </cell>
          <cell r="D53">
            <v>800</v>
          </cell>
          <cell r="F53" t="str">
            <v>县级</v>
          </cell>
          <cell r="G53">
            <v>0</v>
          </cell>
          <cell r="H53" t="str">
            <v>分区3</v>
          </cell>
          <cell r="J53">
            <v>1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绿地置业A区10#变</v>
          </cell>
          <cell r="B54" t="str">
            <v>10kV</v>
          </cell>
          <cell r="D54">
            <v>630</v>
          </cell>
          <cell r="F54" t="str">
            <v>县级</v>
          </cell>
          <cell r="G54">
            <v>0</v>
          </cell>
          <cell r="H54" t="str">
            <v>分区3</v>
          </cell>
          <cell r="J54">
            <v>0</v>
          </cell>
          <cell r="K54">
            <v>1</v>
          </cell>
          <cell r="L54">
            <v>1</v>
          </cell>
          <cell r="M54">
            <v>1</v>
          </cell>
        </row>
        <row r="55">
          <cell r="A55" t="str">
            <v>绿地置业A区6#变</v>
          </cell>
          <cell r="B55" t="str">
            <v>10kV</v>
          </cell>
          <cell r="D55">
            <v>630</v>
          </cell>
          <cell r="F55" t="str">
            <v>县级</v>
          </cell>
          <cell r="G55">
            <v>0</v>
          </cell>
          <cell r="H55" t="str">
            <v>分区3</v>
          </cell>
          <cell r="J55">
            <v>1</v>
          </cell>
          <cell r="K55">
            <v>2</v>
          </cell>
          <cell r="L55">
            <v>1</v>
          </cell>
          <cell r="M55">
            <v>1</v>
          </cell>
        </row>
        <row r="56">
          <cell r="A56" t="str">
            <v>绿地置业A区5#变</v>
          </cell>
          <cell r="B56" t="str">
            <v>10kV</v>
          </cell>
          <cell r="D56">
            <v>630</v>
          </cell>
          <cell r="F56" t="str">
            <v>县级</v>
          </cell>
          <cell r="G56">
            <v>0</v>
          </cell>
          <cell r="H56" t="str">
            <v>分区3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A57" t="str">
            <v>绿地置业A区4#变</v>
          </cell>
          <cell r="B57" t="str">
            <v>10kV</v>
          </cell>
          <cell r="D57">
            <v>630</v>
          </cell>
          <cell r="F57" t="str">
            <v>县级</v>
          </cell>
          <cell r="G57">
            <v>0</v>
          </cell>
          <cell r="H57" t="str">
            <v>分区3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</row>
        <row r="58">
          <cell r="A58" t="str">
            <v>绿地置业C区10#变</v>
          </cell>
          <cell r="B58" t="str">
            <v>10kV</v>
          </cell>
          <cell r="D58">
            <v>1000</v>
          </cell>
          <cell r="F58" t="str">
            <v>县级</v>
          </cell>
          <cell r="G58">
            <v>0</v>
          </cell>
          <cell r="H58" t="str">
            <v>分区3</v>
          </cell>
          <cell r="J58">
            <v>0</v>
          </cell>
          <cell r="K58">
            <v>2</v>
          </cell>
          <cell r="L58">
            <v>1</v>
          </cell>
          <cell r="M58">
            <v>1</v>
          </cell>
        </row>
        <row r="59">
          <cell r="A59" t="str">
            <v>绿地置业A区1#变</v>
          </cell>
          <cell r="B59" t="str">
            <v>10kV</v>
          </cell>
          <cell r="D59">
            <v>630</v>
          </cell>
          <cell r="F59" t="str">
            <v>县级</v>
          </cell>
          <cell r="G59">
            <v>0</v>
          </cell>
          <cell r="H59" t="str">
            <v>分区3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绿地置业A区2#变</v>
          </cell>
          <cell r="B60" t="str">
            <v>10kV</v>
          </cell>
          <cell r="D60">
            <v>630</v>
          </cell>
          <cell r="F60" t="str">
            <v>县级</v>
          </cell>
          <cell r="G60">
            <v>0</v>
          </cell>
          <cell r="H60" t="str">
            <v>分区3</v>
          </cell>
          <cell r="J60">
            <v>0</v>
          </cell>
          <cell r="K60">
            <v>1</v>
          </cell>
          <cell r="L60">
            <v>1</v>
          </cell>
          <cell r="M60">
            <v>1</v>
          </cell>
        </row>
        <row r="61">
          <cell r="A61" t="str">
            <v>绿地置业A区3#变</v>
          </cell>
          <cell r="B61" t="str">
            <v>10kV</v>
          </cell>
          <cell r="D61">
            <v>630</v>
          </cell>
          <cell r="F61" t="str">
            <v>县级</v>
          </cell>
          <cell r="G61">
            <v>0</v>
          </cell>
          <cell r="H61" t="str">
            <v>分区3</v>
          </cell>
          <cell r="J61">
            <v>1</v>
          </cell>
          <cell r="K61">
            <v>2</v>
          </cell>
          <cell r="L61">
            <v>1</v>
          </cell>
          <cell r="M61">
            <v>1</v>
          </cell>
        </row>
        <row r="62">
          <cell r="A62" t="str">
            <v>绿地置业C区11#变</v>
          </cell>
          <cell r="B62" t="str">
            <v>10kV</v>
          </cell>
          <cell r="D62">
            <v>1000</v>
          </cell>
          <cell r="F62" t="str">
            <v>县级</v>
          </cell>
          <cell r="G62">
            <v>0</v>
          </cell>
          <cell r="H62" t="str">
            <v>分区3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A63" t="str">
            <v>绿地置业C区16#变</v>
          </cell>
          <cell r="B63" t="str">
            <v>10kV</v>
          </cell>
          <cell r="D63">
            <v>630</v>
          </cell>
          <cell r="F63" t="str">
            <v>县级</v>
          </cell>
          <cell r="G63">
            <v>0</v>
          </cell>
          <cell r="H63" t="str">
            <v>分区3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</row>
        <row r="64">
          <cell r="A64" t="str">
            <v>绿地置业C区15#变</v>
          </cell>
          <cell r="B64" t="str">
            <v>10kV</v>
          </cell>
          <cell r="D64">
            <v>800</v>
          </cell>
          <cell r="F64" t="str">
            <v>县级</v>
          </cell>
          <cell r="G64">
            <v>0</v>
          </cell>
          <cell r="H64" t="str">
            <v>分区3</v>
          </cell>
          <cell r="J64">
            <v>0</v>
          </cell>
          <cell r="K64">
            <v>2</v>
          </cell>
          <cell r="L64">
            <v>1</v>
          </cell>
          <cell r="M64">
            <v>1</v>
          </cell>
        </row>
        <row r="65">
          <cell r="A65" t="str">
            <v>绿地菜场</v>
          </cell>
          <cell r="B65" t="str">
            <v>10kV</v>
          </cell>
          <cell r="D65">
            <v>315</v>
          </cell>
          <cell r="F65" t="str">
            <v>县级</v>
          </cell>
          <cell r="G65">
            <v>0</v>
          </cell>
          <cell r="H65" t="str">
            <v>分区3</v>
          </cell>
          <cell r="J65">
            <v>1</v>
          </cell>
          <cell r="K65">
            <v>0</v>
          </cell>
          <cell r="L65">
            <v>0</v>
          </cell>
          <cell r="M65">
            <v>0</v>
          </cell>
        </row>
        <row r="66">
          <cell r="A66" t="str">
            <v>幼儿园变</v>
          </cell>
          <cell r="B66" t="str">
            <v>10kV</v>
          </cell>
          <cell r="D66">
            <v>315</v>
          </cell>
          <cell r="F66" t="str">
            <v>县级</v>
          </cell>
          <cell r="G66">
            <v>0</v>
          </cell>
          <cell r="H66" t="str">
            <v>分区3</v>
          </cell>
          <cell r="J66">
            <v>0</v>
          </cell>
          <cell r="K66">
            <v>1</v>
          </cell>
          <cell r="L66">
            <v>1</v>
          </cell>
          <cell r="M66">
            <v>1</v>
          </cell>
        </row>
        <row r="67">
          <cell r="A67" t="str">
            <v>绿地置业B区4#变</v>
          </cell>
          <cell r="B67" t="str">
            <v>10kV</v>
          </cell>
          <cell r="D67">
            <v>500</v>
          </cell>
          <cell r="F67" t="str">
            <v>县级</v>
          </cell>
          <cell r="G67">
            <v>0</v>
          </cell>
          <cell r="H67" t="str">
            <v>分区3</v>
          </cell>
          <cell r="J67">
            <v>1</v>
          </cell>
          <cell r="K67">
            <v>2</v>
          </cell>
          <cell r="L67">
            <v>1</v>
          </cell>
          <cell r="M67">
            <v>1</v>
          </cell>
        </row>
        <row r="68">
          <cell r="A68" t="str">
            <v>绿地置业B区2#变</v>
          </cell>
          <cell r="B68" t="str">
            <v>10kV</v>
          </cell>
          <cell r="D68">
            <v>500</v>
          </cell>
          <cell r="F68" t="str">
            <v>县级</v>
          </cell>
          <cell r="G68">
            <v>0</v>
          </cell>
          <cell r="H68" t="str">
            <v>分区3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A69" t="str">
            <v>绿地置业B区3#变</v>
          </cell>
          <cell r="B69" t="str">
            <v>10kV</v>
          </cell>
          <cell r="D69">
            <v>500</v>
          </cell>
          <cell r="F69" t="str">
            <v>县级</v>
          </cell>
          <cell r="G69">
            <v>0</v>
          </cell>
          <cell r="H69" t="str">
            <v>分区3</v>
          </cell>
          <cell r="J69">
            <v>1</v>
          </cell>
          <cell r="K69">
            <v>1</v>
          </cell>
          <cell r="L69">
            <v>1</v>
          </cell>
          <cell r="M69">
            <v>1</v>
          </cell>
        </row>
        <row r="70">
          <cell r="A70" t="str">
            <v>绿地置业B区5#变</v>
          </cell>
          <cell r="B70" t="str">
            <v>10kV</v>
          </cell>
          <cell r="D70">
            <v>500</v>
          </cell>
          <cell r="F70" t="str">
            <v>县级</v>
          </cell>
          <cell r="G70">
            <v>0</v>
          </cell>
          <cell r="H70" t="str">
            <v>分区3</v>
          </cell>
          <cell r="J70">
            <v>0</v>
          </cell>
          <cell r="K70">
            <v>2</v>
          </cell>
          <cell r="L70">
            <v>1</v>
          </cell>
          <cell r="M70">
            <v>1</v>
          </cell>
        </row>
        <row r="71">
          <cell r="A71" t="str">
            <v>绿地置业B区1#变</v>
          </cell>
          <cell r="B71" t="str">
            <v>10kV</v>
          </cell>
          <cell r="D71">
            <v>500</v>
          </cell>
          <cell r="F71" t="str">
            <v>县级</v>
          </cell>
          <cell r="G71">
            <v>0</v>
          </cell>
          <cell r="H71" t="str">
            <v>分区3</v>
          </cell>
          <cell r="J71">
            <v>1</v>
          </cell>
          <cell r="K71">
            <v>0</v>
          </cell>
          <cell r="L71">
            <v>0</v>
          </cell>
          <cell r="M71">
            <v>0</v>
          </cell>
        </row>
        <row r="72">
          <cell r="A72" t="str">
            <v>古南路灯变</v>
          </cell>
          <cell r="B72" t="str">
            <v>10kV</v>
          </cell>
          <cell r="D72">
            <v>160</v>
          </cell>
          <cell r="F72" t="str">
            <v>县级</v>
          </cell>
          <cell r="G72">
            <v>0</v>
          </cell>
          <cell r="H72" t="str">
            <v>分区3</v>
          </cell>
          <cell r="J72">
            <v>0</v>
          </cell>
          <cell r="K72">
            <v>1</v>
          </cell>
          <cell r="L72">
            <v>1</v>
          </cell>
          <cell r="M72">
            <v>1</v>
          </cell>
        </row>
        <row r="73">
          <cell r="A73" t="str">
            <v>绿地置业B区6#变</v>
          </cell>
          <cell r="B73" t="str">
            <v>10kV</v>
          </cell>
          <cell r="D73">
            <v>800</v>
          </cell>
          <cell r="F73" t="str">
            <v>县级</v>
          </cell>
          <cell r="G73">
            <v>0</v>
          </cell>
          <cell r="H73" t="str">
            <v>分区3</v>
          </cell>
          <cell r="J73">
            <v>1</v>
          </cell>
          <cell r="K73">
            <v>2</v>
          </cell>
          <cell r="L73">
            <v>1</v>
          </cell>
          <cell r="M73">
            <v>1</v>
          </cell>
        </row>
        <row r="74">
          <cell r="A74" t="str">
            <v>绿地置业B区8#变</v>
          </cell>
          <cell r="B74" t="str">
            <v>10kV</v>
          </cell>
          <cell r="D74">
            <v>800</v>
          </cell>
          <cell r="F74" t="str">
            <v>县级</v>
          </cell>
          <cell r="G74">
            <v>0</v>
          </cell>
          <cell r="H74" t="str">
            <v>分区3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</row>
        <row r="75">
          <cell r="A75" t="str">
            <v>绿地置业B区10#变</v>
          </cell>
          <cell r="B75" t="str">
            <v>10kV</v>
          </cell>
          <cell r="D75">
            <v>800</v>
          </cell>
          <cell r="F75" t="str">
            <v>县级</v>
          </cell>
          <cell r="G75">
            <v>0</v>
          </cell>
          <cell r="H75" t="str">
            <v>分区3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</row>
        <row r="76">
          <cell r="A76" t="str">
            <v>古南排涝站</v>
          </cell>
          <cell r="B76" t="str">
            <v>10kV</v>
          </cell>
          <cell r="D76">
            <v>400</v>
          </cell>
          <cell r="F76" t="str">
            <v>县级</v>
          </cell>
          <cell r="G76">
            <v>0</v>
          </cell>
          <cell r="H76" t="str">
            <v>分区3</v>
          </cell>
          <cell r="J76">
            <v>0</v>
          </cell>
          <cell r="K76">
            <v>2</v>
          </cell>
          <cell r="L76">
            <v>1</v>
          </cell>
          <cell r="M76">
            <v>1</v>
          </cell>
        </row>
        <row r="77">
          <cell r="A77" t="str">
            <v>绿地置业B区11#变</v>
          </cell>
          <cell r="B77" t="str">
            <v>10kV</v>
          </cell>
          <cell r="D77">
            <v>800</v>
          </cell>
          <cell r="F77" t="str">
            <v>县级</v>
          </cell>
          <cell r="G77">
            <v>0</v>
          </cell>
          <cell r="H77" t="str">
            <v>分区3</v>
          </cell>
          <cell r="J77">
            <v>1</v>
          </cell>
          <cell r="K77">
            <v>0</v>
          </cell>
          <cell r="L77">
            <v>0</v>
          </cell>
          <cell r="M77">
            <v>0</v>
          </cell>
        </row>
        <row r="78">
          <cell r="A78" t="str">
            <v>绿地置业B区12#变</v>
          </cell>
          <cell r="B78" t="str">
            <v>10kV</v>
          </cell>
          <cell r="D78">
            <v>800</v>
          </cell>
          <cell r="F78" t="str">
            <v>县级</v>
          </cell>
          <cell r="G78">
            <v>0</v>
          </cell>
          <cell r="H78" t="str">
            <v>分区3</v>
          </cell>
          <cell r="J78">
            <v>0</v>
          </cell>
          <cell r="K78">
            <v>1</v>
          </cell>
          <cell r="L78">
            <v>1</v>
          </cell>
          <cell r="M78">
            <v>1</v>
          </cell>
        </row>
        <row r="79">
          <cell r="A79" t="str">
            <v>绿地置业B区13#变</v>
          </cell>
          <cell r="B79" t="str">
            <v>10kV</v>
          </cell>
          <cell r="D79">
            <v>800</v>
          </cell>
          <cell r="F79" t="str">
            <v>县级</v>
          </cell>
          <cell r="G79">
            <v>0</v>
          </cell>
          <cell r="H79" t="str">
            <v>分区3</v>
          </cell>
          <cell r="J79">
            <v>1</v>
          </cell>
          <cell r="K79">
            <v>2</v>
          </cell>
          <cell r="L79">
            <v>1</v>
          </cell>
          <cell r="M79">
            <v>1</v>
          </cell>
        </row>
        <row r="80">
          <cell r="A80" t="str">
            <v>绿地置业B区7#变</v>
          </cell>
          <cell r="B80" t="str">
            <v>10kV</v>
          </cell>
          <cell r="D80">
            <v>1000</v>
          </cell>
          <cell r="F80" t="str">
            <v>县级</v>
          </cell>
          <cell r="G80">
            <v>0</v>
          </cell>
          <cell r="H80" t="str">
            <v>分区3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A81" t="str">
            <v>绿地置业B区14#变</v>
          </cell>
          <cell r="B81" t="str">
            <v>10kV</v>
          </cell>
          <cell r="D81">
            <v>800</v>
          </cell>
          <cell r="F81" t="str">
            <v>县级</v>
          </cell>
          <cell r="G81">
            <v>0</v>
          </cell>
          <cell r="H81" t="str">
            <v>分区3</v>
          </cell>
          <cell r="J81">
            <v>1</v>
          </cell>
          <cell r="K81">
            <v>1</v>
          </cell>
          <cell r="L81">
            <v>1</v>
          </cell>
          <cell r="M81">
            <v>1</v>
          </cell>
        </row>
        <row r="82">
          <cell r="A82" t="str">
            <v>绿地置业B区9#变</v>
          </cell>
          <cell r="B82" t="str">
            <v>10kV</v>
          </cell>
          <cell r="D82">
            <v>800</v>
          </cell>
          <cell r="F82" t="str">
            <v>县级</v>
          </cell>
          <cell r="G82">
            <v>0</v>
          </cell>
          <cell r="H82" t="str">
            <v>分区3</v>
          </cell>
          <cell r="J82">
            <v>0</v>
          </cell>
          <cell r="K82">
            <v>2</v>
          </cell>
          <cell r="L82">
            <v>1</v>
          </cell>
          <cell r="M82">
            <v>1</v>
          </cell>
        </row>
        <row r="83">
          <cell r="A83" t="str">
            <v>商业1</v>
          </cell>
          <cell r="B83" t="str">
            <v>10kV</v>
          </cell>
          <cell r="D83">
            <v>1000</v>
          </cell>
          <cell r="F83" t="str">
            <v>市辖</v>
          </cell>
          <cell r="G83">
            <v>0</v>
          </cell>
          <cell r="H83" t="str">
            <v>分区2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</row>
        <row r="84">
          <cell r="A84" t="str">
            <v>商业2</v>
          </cell>
          <cell r="B84" t="str">
            <v>10kV</v>
          </cell>
          <cell r="D84">
            <v>1250</v>
          </cell>
          <cell r="F84" t="str">
            <v>市辖</v>
          </cell>
          <cell r="G84">
            <v>0</v>
          </cell>
          <cell r="H84" t="str">
            <v>分区2</v>
          </cell>
          <cell r="J84">
            <v>1</v>
          </cell>
          <cell r="K84">
            <v>1</v>
          </cell>
          <cell r="L84">
            <v>1</v>
          </cell>
          <cell r="M84">
            <v>1</v>
          </cell>
        </row>
        <row r="85">
          <cell r="A85" t="str">
            <v>花桥水利站</v>
          </cell>
          <cell r="B85" t="str">
            <v>10kV</v>
          </cell>
          <cell r="D85">
            <v>1250</v>
          </cell>
          <cell r="F85" t="str">
            <v>市辖</v>
          </cell>
          <cell r="G85">
            <v>0</v>
          </cell>
          <cell r="H85" t="str">
            <v>分区2</v>
          </cell>
          <cell r="J85">
            <v>0</v>
          </cell>
          <cell r="K85">
            <v>2</v>
          </cell>
          <cell r="L85">
            <v>1</v>
          </cell>
          <cell r="M85">
            <v>1</v>
          </cell>
        </row>
        <row r="86">
          <cell r="A86" t="str">
            <v>商务城1#临</v>
          </cell>
          <cell r="B86" t="str">
            <v>10kV</v>
          </cell>
          <cell r="D86">
            <v>400</v>
          </cell>
          <cell r="F86" t="str">
            <v>市辖</v>
          </cell>
          <cell r="G86">
            <v>0</v>
          </cell>
          <cell r="H86" t="str">
            <v>分区2</v>
          </cell>
          <cell r="J86">
            <v>1</v>
          </cell>
          <cell r="K86">
            <v>0</v>
          </cell>
          <cell r="L86">
            <v>0</v>
          </cell>
          <cell r="M86">
            <v>0</v>
          </cell>
        </row>
        <row r="87">
          <cell r="A87" t="str">
            <v>花苑新村10#变</v>
          </cell>
          <cell r="B87" t="str">
            <v>10kV</v>
          </cell>
          <cell r="D87">
            <v>630</v>
          </cell>
          <cell r="F87" t="str">
            <v>市辖</v>
          </cell>
          <cell r="G87">
            <v>0</v>
          </cell>
          <cell r="H87" t="str">
            <v>分区2</v>
          </cell>
          <cell r="J87">
            <v>0</v>
          </cell>
          <cell r="K87">
            <v>1</v>
          </cell>
          <cell r="L87">
            <v>1</v>
          </cell>
          <cell r="M87">
            <v>1</v>
          </cell>
        </row>
        <row r="88">
          <cell r="A88" t="str">
            <v>花苑新村17#变</v>
          </cell>
          <cell r="B88" t="str">
            <v>10kV</v>
          </cell>
          <cell r="D88">
            <v>1000</v>
          </cell>
          <cell r="F88" t="str">
            <v>市辖</v>
          </cell>
          <cell r="G88">
            <v>0</v>
          </cell>
          <cell r="H88" t="str">
            <v>分区2</v>
          </cell>
          <cell r="J88">
            <v>1</v>
          </cell>
          <cell r="K88">
            <v>2</v>
          </cell>
          <cell r="L88">
            <v>1</v>
          </cell>
          <cell r="M88">
            <v>1</v>
          </cell>
        </row>
        <row r="89">
          <cell r="A89" t="str">
            <v>花苑新村18#变</v>
          </cell>
          <cell r="B89" t="str">
            <v>10kV</v>
          </cell>
          <cell r="D89">
            <v>1000</v>
          </cell>
          <cell r="F89" t="str">
            <v>市辖</v>
          </cell>
          <cell r="G89">
            <v>0</v>
          </cell>
          <cell r="H89" t="str">
            <v>分区2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花苑新村19#变</v>
          </cell>
          <cell r="B90" t="str">
            <v>10kV</v>
          </cell>
          <cell r="D90">
            <v>630</v>
          </cell>
          <cell r="F90" t="str">
            <v>市辖</v>
          </cell>
          <cell r="G90">
            <v>0</v>
          </cell>
          <cell r="H90" t="str">
            <v>分区2</v>
          </cell>
          <cell r="J90">
            <v>1</v>
          </cell>
          <cell r="K90">
            <v>1</v>
          </cell>
          <cell r="L90">
            <v>1</v>
          </cell>
          <cell r="M90">
            <v>1</v>
          </cell>
        </row>
        <row r="91">
          <cell r="A91" t="str">
            <v>花苑新村9#变</v>
          </cell>
          <cell r="B91" t="str">
            <v>10kV</v>
          </cell>
          <cell r="D91">
            <v>630</v>
          </cell>
          <cell r="F91" t="str">
            <v>市辖</v>
          </cell>
          <cell r="G91">
            <v>0</v>
          </cell>
          <cell r="H91" t="str">
            <v>分区2</v>
          </cell>
          <cell r="J91">
            <v>0</v>
          </cell>
          <cell r="K91">
            <v>2</v>
          </cell>
          <cell r="L91">
            <v>1</v>
          </cell>
          <cell r="M91">
            <v>1</v>
          </cell>
        </row>
        <row r="92">
          <cell r="A92" t="str">
            <v>花苑新村20#变</v>
          </cell>
          <cell r="B92" t="str">
            <v>10kV</v>
          </cell>
          <cell r="D92">
            <v>630</v>
          </cell>
          <cell r="F92" t="str">
            <v>市辖</v>
          </cell>
          <cell r="G92">
            <v>0</v>
          </cell>
          <cell r="H92" t="str">
            <v>分区2</v>
          </cell>
          <cell r="J92">
            <v>1</v>
          </cell>
          <cell r="K92">
            <v>0</v>
          </cell>
          <cell r="L92">
            <v>0</v>
          </cell>
          <cell r="M92">
            <v>0</v>
          </cell>
        </row>
        <row r="93">
          <cell r="A93" t="str">
            <v>花苑新村11#变</v>
          </cell>
          <cell r="B93" t="str">
            <v>10kV</v>
          </cell>
          <cell r="D93">
            <v>630</v>
          </cell>
          <cell r="F93" t="str">
            <v>市辖</v>
          </cell>
          <cell r="G93">
            <v>0</v>
          </cell>
          <cell r="H93" t="str">
            <v>分区2</v>
          </cell>
          <cell r="J93">
            <v>0</v>
          </cell>
          <cell r="K93">
            <v>1</v>
          </cell>
          <cell r="L93">
            <v>1</v>
          </cell>
          <cell r="M93">
            <v>1</v>
          </cell>
        </row>
        <row r="94">
          <cell r="A94" t="str">
            <v>花苑新村16#变</v>
          </cell>
          <cell r="B94" t="str">
            <v>10kV</v>
          </cell>
          <cell r="D94">
            <v>1000</v>
          </cell>
          <cell r="F94" t="str">
            <v>市辖</v>
          </cell>
          <cell r="G94">
            <v>0</v>
          </cell>
          <cell r="H94" t="str">
            <v>分区2</v>
          </cell>
          <cell r="J94">
            <v>1</v>
          </cell>
          <cell r="K94">
            <v>2</v>
          </cell>
          <cell r="L94">
            <v>1</v>
          </cell>
          <cell r="M94">
            <v>1</v>
          </cell>
        </row>
        <row r="95">
          <cell r="A95" t="str">
            <v>花苑新村15#变</v>
          </cell>
          <cell r="B95" t="str">
            <v>10kV</v>
          </cell>
          <cell r="D95">
            <v>1000</v>
          </cell>
          <cell r="F95" t="str">
            <v>市辖</v>
          </cell>
          <cell r="G95">
            <v>0</v>
          </cell>
          <cell r="H95" t="str">
            <v>分区2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6">
          <cell r="A96" t="str">
            <v>花苑新村14#变</v>
          </cell>
          <cell r="B96" t="str">
            <v>10kV</v>
          </cell>
          <cell r="D96">
            <v>1000</v>
          </cell>
          <cell r="F96" t="str">
            <v>市辖</v>
          </cell>
          <cell r="G96">
            <v>0</v>
          </cell>
          <cell r="H96" t="str">
            <v>分区2</v>
          </cell>
          <cell r="J96">
            <v>1</v>
          </cell>
          <cell r="K96">
            <v>1</v>
          </cell>
          <cell r="L96">
            <v>1</v>
          </cell>
          <cell r="M96">
            <v>1</v>
          </cell>
        </row>
        <row r="97">
          <cell r="A97" t="str">
            <v>花苑新村7#变</v>
          </cell>
          <cell r="B97" t="str">
            <v>10kV</v>
          </cell>
          <cell r="D97">
            <v>630</v>
          </cell>
          <cell r="F97" t="str">
            <v>市辖</v>
          </cell>
          <cell r="G97">
            <v>0</v>
          </cell>
          <cell r="H97" t="str">
            <v>分区2</v>
          </cell>
          <cell r="J97">
            <v>0</v>
          </cell>
          <cell r="K97">
            <v>2</v>
          </cell>
          <cell r="L97">
            <v>1</v>
          </cell>
          <cell r="M97">
            <v>1</v>
          </cell>
        </row>
        <row r="98">
          <cell r="A98" t="str">
            <v>周泾小区</v>
          </cell>
          <cell r="B98" t="str">
            <v>10kV</v>
          </cell>
          <cell r="D98">
            <v>630</v>
          </cell>
          <cell r="F98" t="str">
            <v>市辖</v>
          </cell>
          <cell r="G98">
            <v>0</v>
          </cell>
          <cell r="H98" t="str">
            <v>分区2</v>
          </cell>
          <cell r="J98">
            <v>1</v>
          </cell>
          <cell r="K98">
            <v>0</v>
          </cell>
          <cell r="L98">
            <v>0</v>
          </cell>
          <cell r="M98">
            <v>0</v>
          </cell>
        </row>
        <row r="99">
          <cell r="A99" t="str">
            <v>花苑新村8#变</v>
          </cell>
          <cell r="B99" t="str">
            <v>10kV</v>
          </cell>
          <cell r="D99">
            <v>630</v>
          </cell>
          <cell r="F99" t="str">
            <v>市辖</v>
          </cell>
          <cell r="G99">
            <v>0</v>
          </cell>
          <cell r="H99" t="str">
            <v>分区2</v>
          </cell>
          <cell r="J99">
            <v>0</v>
          </cell>
          <cell r="K99">
            <v>1</v>
          </cell>
          <cell r="L99">
            <v>1</v>
          </cell>
          <cell r="M99">
            <v>1</v>
          </cell>
        </row>
        <row r="100">
          <cell r="A100" t="str">
            <v>花苑新村6#变</v>
          </cell>
          <cell r="B100" t="str">
            <v>10kV</v>
          </cell>
          <cell r="D100">
            <v>630</v>
          </cell>
          <cell r="F100" t="str">
            <v>市辖</v>
          </cell>
          <cell r="G100">
            <v>0</v>
          </cell>
          <cell r="H100" t="str">
            <v>分区2</v>
          </cell>
          <cell r="J100">
            <v>1</v>
          </cell>
          <cell r="K100">
            <v>2</v>
          </cell>
          <cell r="L100">
            <v>1</v>
          </cell>
          <cell r="M100">
            <v>1</v>
          </cell>
        </row>
        <row r="101">
          <cell r="A101" t="str">
            <v>周泾小区会所</v>
          </cell>
          <cell r="B101" t="str">
            <v>10kV</v>
          </cell>
          <cell r="D101">
            <v>1250</v>
          </cell>
          <cell r="F101" t="str">
            <v>市辖</v>
          </cell>
          <cell r="G101">
            <v>0</v>
          </cell>
          <cell r="H101" t="str">
            <v>分区2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A102" t="str">
            <v>花苑新村5#变</v>
          </cell>
          <cell r="B102" t="str">
            <v>10kV</v>
          </cell>
          <cell r="D102">
            <v>1250</v>
          </cell>
          <cell r="F102" t="str">
            <v>市辖</v>
          </cell>
          <cell r="G102">
            <v>0</v>
          </cell>
          <cell r="H102" t="str">
            <v>分区2</v>
          </cell>
          <cell r="J102">
            <v>1</v>
          </cell>
          <cell r="K102">
            <v>1</v>
          </cell>
          <cell r="L102">
            <v>1</v>
          </cell>
          <cell r="M102">
            <v>1</v>
          </cell>
        </row>
        <row r="103">
          <cell r="A103" t="str">
            <v>花苑新村4#变</v>
          </cell>
          <cell r="B103" t="str">
            <v>10kV</v>
          </cell>
          <cell r="D103">
            <v>630</v>
          </cell>
          <cell r="F103" t="str">
            <v>市辖</v>
          </cell>
          <cell r="G103">
            <v>0</v>
          </cell>
          <cell r="H103" t="str">
            <v>分区2</v>
          </cell>
          <cell r="J103">
            <v>0</v>
          </cell>
          <cell r="K103">
            <v>2</v>
          </cell>
          <cell r="L103">
            <v>1</v>
          </cell>
          <cell r="M103">
            <v>1</v>
          </cell>
        </row>
        <row r="104">
          <cell r="A104" t="str">
            <v>花苑新村12#变</v>
          </cell>
          <cell r="B104" t="str">
            <v>10kV</v>
          </cell>
          <cell r="D104">
            <v>630</v>
          </cell>
          <cell r="F104" t="str">
            <v>市辖</v>
          </cell>
          <cell r="G104">
            <v>0</v>
          </cell>
          <cell r="H104" t="str">
            <v>分区2</v>
          </cell>
          <cell r="J104">
            <v>1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配变2</v>
          </cell>
          <cell r="B105" t="str">
            <v>10kV</v>
          </cell>
          <cell r="D105">
            <v>630</v>
          </cell>
          <cell r="F105" t="str">
            <v>市辖</v>
          </cell>
          <cell r="G105">
            <v>0</v>
          </cell>
          <cell r="H105" t="str">
            <v>分区2</v>
          </cell>
          <cell r="J105">
            <v>0</v>
          </cell>
          <cell r="K105">
            <v>1</v>
          </cell>
          <cell r="L105">
            <v>1</v>
          </cell>
          <cell r="M105">
            <v>1</v>
          </cell>
        </row>
        <row r="106">
          <cell r="A106" t="str">
            <v>绿地小学</v>
          </cell>
          <cell r="B106" t="str">
            <v>10kV</v>
          </cell>
          <cell r="D106">
            <v>500</v>
          </cell>
          <cell r="F106" t="str">
            <v>县级</v>
          </cell>
          <cell r="G106">
            <v>0</v>
          </cell>
          <cell r="H106" t="str">
            <v>分区3</v>
          </cell>
          <cell r="J106">
            <v>1</v>
          </cell>
          <cell r="K106">
            <v>2</v>
          </cell>
          <cell r="L106">
            <v>1</v>
          </cell>
          <cell r="M106">
            <v>1</v>
          </cell>
        </row>
        <row r="107">
          <cell r="A107" t="str">
            <v>绿地幼儿园</v>
          </cell>
          <cell r="B107" t="str">
            <v>10kV</v>
          </cell>
          <cell r="D107">
            <v>500</v>
          </cell>
          <cell r="F107" t="str">
            <v>县级</v>
          </cell>
          <cell r="G107">
            <v>0</v>
          </cell>
          <cell r="H107" t="str">
            <v>分区3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</row>
        <row r="108">
          <cell r="A108" t="str">
            <v>绿地E区9#变</v>
          </cell>
          <cell r="B108" t="str">
            <v>10kV</v>
          </cell>
          <cell r="D108">
            <v>800</v>
          </cell>
          <cell r="F108" t="str">
            <v>县级</v>
          </cell>
          <cell r="G108">
            <v>0</v>
          </cell>
          <cell r="H108" t="str">
            <v>分区3</v>
          </cell>
          <cell r="J108">
            <v>1</v>
          </cell>
          <cell r="K108">
            <v>1</v>
          </cell>
          <cell r="L108">
            <v>1</v>
          </cell>
          <cell r="M108">
            <v>1</v>
          </cell>
        </row>
        <row r="109">
          <cell r="A109" t="str">
            <v>绿地E区11#变</v>
          </cell>
          <cell r="B109" t="str">
            <v>10kV</v>
          </cell>
          <cell r="D109">
            <v>1000</v>
          </cell>
          <cell r="F109" t="str">
            <v>县级</v>
          </cell>
          <cell r="G109">
            <v>0</v>
          </cell>
          <cell r="H109" t="str">
            <v>分区3</v>
          </cell>
          <cell r="J109">
            <v>0</v>
          </cell>
          <cell r="K109">
            <v>2</v>
          </cell>
          <cell r="L109">
            <v>1</v>
          </cell>
          <cell r="M109">
            <v>1</v>
          </cell>
        </row>
        <row r="110">
          <cell r="A110" t="str">
            <v>孝贤坊苑T1</v>
          </cell>
          <cell r="B110" t="str">
            <v>10kV</v>
          </cell>
          <cell r="D110">
            <v>800</v>
          </cell>
          <cell r="F110" t="str">
            <v>县级</v>
          </cell>
          <cell r="G110">
            <v>0</v>
          </cell>
          <cell r="H110" t="str">
            <v>分区3</v>
          </cell>
          <cell r="J110">
            <v>1</v>
          </cell>
          <cell r="K110">
            <v>0</v>
          </cell>
          <cell r="L110">
            <v>0</v>
          </cell>
          <cell r="M110">
            <v>0</v>
          </cell>
        </row>
        <row r="111">
          <cell r="A111" t="str">
            <v>中央商住楼2#变</v>
          </cell>
          <cell r="B111" t="str">
            <v>10kV</v>
          </cell>
          <cell r="D111">
            <v>800</v>
          </cell>
          <cell r="F111" t="str">
            <v>县级</v>
          </cell>
          <cell r="G111">
            <v>0</v>
          </cell>
          <cell r="H111" t="str">
            <v>分区3</v>
          </cell>
          <cell r="J111">
            <v>0</v>
          </cell>
          <cell r="K111">
            <v>1</v>
          </cell>
          <cell r="L111">
            <v>1</v>
          </cell>
          <cell r="M111">
            <v>1</v>
          </cell>
        </row>
        <row r="112">
          <cell r="A112" t="str">
            <v>绿地E区10#变</v>
          </cell>
          <cell r="B112" t="str">
            <v>10kV</v>
          </cell>
          <cell r="D112">
            <v>1000</v>
          </cell>
          <cell r="F112" t="str">
            <v>县级</v>
          </cell>
          <cell r="G112">
            <v>0</v>
          </cell>
          <cell r="H112" t="str">
            <v>分区3</v>
          </cell>
          <cell r="J112">
            <v>1</v>
          </cell>
          <cell r="K112">
            <v>2</v>
          </cell>
          <cell r="L112">
            <v>1</v>
          </cell>
          <cell r="M112">
            <v>1</v>
          </cell>
        </row>
        <row r="113">
          <cell r="A113" t="str">
            <v>绿地E区12#变</v>
          </cell>
          <cell r="B113" t="str">
            <v>10kV</v>
          </cell>
          <cell r="D113">
            <v>1000</v>
          </cell>
          <cell r="F113" t="str">
            <v>县级</v>
          </cell>
          <cell r="G113">
            <v>0</v>
          </cell>
          <cell r="H113" t="str">
            <v>分区3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</row>
        <row r="114">
          <cell r="A114" t="str">
            <v>绿地E区8#变</v>
          </cell>
          <cell r="B114" t="str">
            <v>10kV</v>
          </cell>
          <cell r="D114">
            <v>1000</v>
          </cell>
          <cell r="F114" t="str">
            <v>县级</v>
          </cell>
          <cell r="G114">
            <v>0</v>
          </cell>
          <cell r="H114" t="str">
            <v>分区3</v>
          </cell>
          <cell r="J114">
            <v>1</v>
          </cell>
          <cell r="K114">
            <v>1</v>
          </cell>
          <cell r="L114">
            <v>1</v>
          </cell>
          <cell r="M114">
            <v>1</v>
          </cell>
        </row>
        <row r="115">
          <cell r="A115" t="str">
            <v>绿地E区6#变</v>
          </cell>
          <cell r="B115" t="str">
            <v>10kV</v>
          </cell>
          <cell r="D115">
            <v>1000</v>
          </cell>
          <cell r="F115" t="str">
            <v>县级</v>
          </cell>
          <cell r="G115">
            <v>0</v>
          </cell>
          <cell r="H115" t="str">
            <v>分区3</v>
          </cell>
          <cell r="J115">
            <v>0</v>
          </cell>
          <cell r="K115">
            <v>2</v>
          </cell>
          <cell r="L115">
            <v>1</v>
          </cell>
          <cell r="M115">
            <v>1</v>
          </cell>
        </row>
        <row r="116">
          <cell r="A116" t="str">
            <v>绿地E区16#变</v>
          </cell>
          <cell r="B116" t="str">
            <v>10kV</v>
          </cell>
          <cell r="D116">
            <v>500</v>
          </cell>
          <cell r="F116" t="str">
            <v>县级</v>
          </cell>
          <cell r="G116">
            <v>0</v>
          </cell>
          <cell r="H116" t="str">
            <v>分区3</v>
          </cell>
          <cell r="J116">
            <v>1</v>
          </cell>
          <cell r="K116">
            <v>0</v>
          </cell>
          <cell r="L116">
            <v>0</v>
          </cell>
          <cell r="M116">
            <v>0</v>
          </cell>
        </row>
        <row r="117">
          <cell r="A117" t="str">
            <v>绿地E区7#变</v>
          </cell>
          <cell r="B117" t="str">
            <v>10kV</v>
          </cell>
          <cell r="D117">
            <v>1000</v>
          </cell>
          <cell r="F117" t="str">
            <v>县级</v>
          </cell>
          <cell r="G117">
            <v>0</v>
          </cell>
          <cell r="H117" t="str">
            <v>分区3</v>
          </cell>
          <cell r="J117">
            <v>0</v>
          </cell>
          <cell r="K117">
            <v>1</v>
          </cell>
          <cell r="L117">
            <v>1</v>
          </cell>
          <cell r="M117">
            <v>1</v>
          </cell>
        </row>
        <row r="118">
          <cell r="A118" t="str">
            <v>绿地E区14#变</v>
          </cell>
          <cell r="B118" t="str">
            <v>10kV</v>
          </cell>
          <cell r="D118">
            <v>1000</v>
          </cell>
          <cell r="F118" t="str">
            <v>县级</v>
          </cell>
          <cell r="G118">
            <v>0</v>
          </cell>
          <cell r="H118" t="str">
            <v>分区3</v>
          </cell>
          <cell r="J118">
            <v>1</v>
          </cell>
          <cell r="K118">
            <v>2</v>
          </cell>
          <cell r="L118">
            <v>1</v>
          </cell>
          <cell r="M118">
            <v>1</v>
          </cell>
        </row>
        <row r="119">
          <cell r="A119" t="str">
            <v>绿地E区泵房</v>
          </cell>
          <cell r="B119" t="str">
            <v>10kV</v>
          </cell>
          <cell r="D119">
            <v>400</v>
          </cell>
          <cell r="F119" t="str">
            <v>县级</v>
          </cell>
          <cell r="G119">
            <v>0</v>
          </cell>
          <cell r="H119" t="str">
            <v>分区3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</row>
        <row r="120">
          <cell r="A120" t="str">
            <v>绿地E区17#变</v>
          </cell>
          <cell r="B120" t="str">
            <v>10kV</v>
          </cell>
          <cell r="D120">
            <v>1000</v>
          </cell>
          <cell r="F120" t="str">
            <v>县级</v>
          </cell>
          <cell r="G120">
            <v>0</v>
          </cell>
          <cell r="H120" t="str">
            <v>分区3</v>
          </cell>
          <cell r="J120">
            <v>1</v>
          </cell>
          <cell r="K120">
            <v>1</v>
          </cell>
          <cell r="L120">
            <v>1</v>
          </cell>
          <cell r="M120">
            <v>1</v>
          </cell>
        </row>
        <row r="121">
          <cell r="A121" t="str">
            <v>绿地E区21#变</v>
          </cell>
          <cell r="B121" t="str">
            <v>10kV</v>
          </cell>
          <cell r="D121">
            <v>400</v>
          </cell>
          <cell r="F121" t="str">
            <v>县级</v>
          </cell>
          <cell r="G121">
            <v>0</v>
          </cell>
          <cell r="H121" t="str">
            <v>分区3</v>
          </cell>
          <cell r="J121">
            <v>0</v>
          </cell>
          <cell r="K121">
            <v>2</v>
          </cell>
          <cell r="L121">
            <v>1</v>
          </cell>
          <cell r="M121">
            <v>1</v>
          </cell>
        </row>
        <row r="122">
          <cell r="A122" t="str">
            <v>绿地E区22#变</v>
          </cell>
          <cell r="B122" t="str">
            <v>10kV</v>
          </cell>
          <cell r="D122">
            <v>400</v>
          </cell>
          <cell r="F122" t="str">
            <v>县级</v>
          </cell>
          <cell r="G122">
            <v>0</v>
          </cell>
          <cell r="H122" t="str">
            <v>分区3</v>
          </cell>
          <cell r="J122">
            <v>1</v>
          </cell>
          <cell r="K122">
            <v>0</v>
          </cell>
          <cell r="L122">
            <v>0</v>
          </cell>
          <cell r="M122">
            <v>0</v>
          </cell>
        </row>
        <row r="123">
          <cell r="A123" t="str">
            <v>绿地E区20#变</v>
          </cell>
          <cell r="B123" t="str">
            <v>10kV</v>
          </cell>
          <cell r="D123">
            <v>800</v>
          </cell>
          <cell r="F123" t="str">
            <v>县级</v>
          </cell>
          <cell r="G123">
            <v>0</v>
          </cell>
          <cell r="H123" t="str">
            <v>分区3</v>
          </cell>
          <cell r="J123">
            <v>0</v>
          </cell>
          <cell r="K123">
            <v>1</v>
          </cell>
          <cell r="L123">
            <v>1</v>
          </cell>
          <cell r="M123">
            <v>1</v>
          </cell>
        </row>
        <row r="124">
          <cell r="A124" t="str">
            <v>绿地E区18#变</v>
          </cell>
          <cell r="B124" t="str">
            <v>10kV</v>
          </cell>
          <cell r="D124">
            <v>800</v>
          </cell>
          <cell r="F124" t="str">
            <v>县级</v>
          </cell>
          <cell r="G124">
            <v>0</v>
          </cell>
          <cell r="H124" t="str">
            <v>分区3</v>
          </cell>
          <cell r="J124">
            <v>1</v>
          </cell>
          <cell r="K124">
            <v>2</v>
          </cell>
          <cell r="L124">
            <v>1</v>
          </cell>
          <cell r="M124">
            <v>1</v>
          </cell>
        </row>
        <row r="125">
          <cell r="A125" t="str">
            <v>绿地养生中心</v>
          </cell>
          <cell r="B125" t="str">
            <v>10kV</v>
          </cell>
          <cell r="D125">
            <v>800</v>
          </cell>
          <cell r="F125" t="str">
            <v>县级</v>
          </cell>
          <cell r="G125">
            <v>0</v>
          </cell>
          <cell r="H125" t="str">
            <v>分区3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</row>
        <row r="126">
          <cell r="A126" t="str">
            <v>孝贤景苑</v>
          </cell>
          <cell r="B126" t="str">
            <v>10kV</v>
          </cell>
          <cell r="D126">
            <v>630</v>
          </cell>
          <cell r="F126" t="str">
            <v>县级</v>
          </cell>
          <cell r="G126">
            <v>0</v>
          </cell>
          <cell r="H126" t="str">
            <v>分区3</v>
          </cell>
          <cell r="J126">
            <v>1</v>
          </cell>
          <cell r="K126">
            <v>1</v>
          </cell>
          <cell r="L126">
            <v>1</v>
          </cell>
          <cell r="M126">
            <v>1</v>
          </cell>
        </row>
        <row r="127">
          <cell r="A127" t="str">
            <v>绿地E区15#变</v>
          </cell>
          <cell r="B127" t="str">
            <v>10kV</v>
          </cell>
          <cell r="D127">
            <v>1000</v>
          </cell>
          <cell r="F127" t="str">
            <v>县级</v>
          </cell>
          <cell r="G127">
            <v>0</v>
          </cell>
          <cell r="H127" t="str">
            <v>分区3</v>
          </cell>
          <cell r="J127">
            <v>0</v>
          </cell>
          <cell r="K127">
            <v>2</v>
          </cell>
          <cell r="L127">
            <v>1</v>
          </cell>
          <cell r="M127">
            <v>1</v>
          </cell>
        </row>
        <row r="128">
          <cell r="A128" t="str">
            <v>绿地E区19#变</v>
          </cell>
          <cell r="B128" t="str">
            <v>10kV</v>
          </cell>
          <cell r="D128">
            <v>800</v>
          </cell>
          <cell r="F128" t="str">
            <v>县级</v>
          </cell>
          <cell r="G128">
            <v>0</v>
          </cell>
          <cell r="H128" t="str">
            <v>分区3</v>
          </cell>
          <cell r="J128">
            <v>1</v>
          </cell>
          <cell r="K128">
            <v>0</v>
          </cell>
          <cell r="L128">
            <v>0</v>
          </cell>
          <cell r="M128">
            <v>0</v>
          </cell>
        </row>
        <row r="129">
          <cell r="A129" t="str">
            <v>绿地E区13#变</v>
          </cell>
          <cell r="B129" t="str">
            <v>10kV</v>
          </cell>
          <cell r="D129">
            <v>1000</v>
          </cell>
          <cell r="F129" t="str">
            <v>县级</v>
          </cell>
          <cell r="G129">
            <v>0</v>
          </cell>
          <cell r="H129" t="str">
            <v>分区3</v>
          </cell>
          <cell r="J129">
            <v>0</v>
          </cell>
          <cell r="K129">
            <v>1</v>
          </cell>
          <cell r="L129">
            <v>1</v>
          </cell>
          <cell r="M129">
            <v>1</v>
          </cell>
        </row>
        <row r="130">
          <cell r="A130" t="str">
            <v>移动集善路</v>
          </cell>
          <cell r="B130" t="str">
            <v>10kV</v>
          </cell>
          <cell r="D130">
            <v>30</v>
          </cell>
          <cell r="F130" t="str">
            <v>市辖</v>
          </cell>
          <cell r="G130">
            <v>0</v>
          </cell>
          <cell r="H130" t="str">
            <v>分区2</v>
          </cell>
          <cell r="J130">
            <v>1</v>
          </cell>
          <cell r="K130">
            <v>2</v>
          </cell>
          <cell r="L130">
            <v>1</v>
          </cell>
          <cell r="M130">
            <v>1</v>
          </cell>
        </row>
        <row r="131">
          <cell r="A131" t="str">
            <v>五号污水泵</v>
          </cell>
          <cell r="B131" t="str">
            <v>10kV</v>
          </cell>
          <cell r="D131">
            <v>160</v>
          </cell>
          <cell r="F131" t="str">
            <v>市辖</v>
          </cell>
          <cell r="G131">
            <v>0</v>
          </cell>
          <cell r="H131" t="str">
            <v>分区2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</row>
        <row r="132">
          <cell r="A132" t="str">
            <v>可逸兰亭苑1#临变</v>
          </cell>
          <cell r="B132" t="str">
            <v>10kV</v>
          </cell>
          <cell r="D132">
            <v>500</v>
          </cell>
          <cell r="F132" t="str">
            <v>市辖</v>
          </cell>
          <cell r="G132">
            <v>0</v>
          </cell>
          <cell r="H132" t="str">
            <v>分区2</v>
          </cell>
          <cell r="J132">
            <v>1</v>
          </cell>
          <cell r="K132">
            <v>1</v>
          </cell>
          <cell r="L132">
            <v>1</v>
          </cell>
          <cell r="M132">
            <v>1</v>
          </cell>
        </row>
        <row r="133">
          <cell r="A133" t="str">
            <v>集善线台昆置业</v>
          </cell>
          <cell r="B133" t="str">
            <v>10kV</v>
          </cell>
          <cell r="D133">
            <v>315</v>
          </cell>
          <cell r="F133" t="str">
            <v>市辖</v>
          </cell>
          <cell r="G133">
            <v>0</v>
          </cell>
          <cell r="H133" t="str">
            <v>分区2</v>
          </cell>
          <cell r="J133">
            <v>0</v>
          </cell>
          <cell r="K133">
            <v>2</v>
          </cell>
          <cell r="L133">
            <v>1</v>
          </cell>
          <cell r="M133">
            <v>1</v>
          </cell>
        </row>
        <row r="134">
          <cell r="A134" t="str">
            <v>昆山花桥国际商务城</v>
          </cell>
          <cell r="B134" t="str">
            <v>10kV</v>
          </cell>
          <cell r="D134">
            <v>160</v>
          </cell>
          <cell r="F134" t="str">
            <v>市辖</v>
          </cell>
          <cell r="G134">
            <v>0</v>
          </cell>
          <cell r="H134" t="str">
            <v>分区2</v>
          </cell>
          <cell r="J134">
            <v>1</v>
          </cell>
          <cell r="K134">
            <v>0</v>
          </cell>
          <cell r="L134">
            <v>0</v>
          </cell>
          <cell r="M134">
            <v>0</v>
          </cell>
        </row>
        <row r="135">
          <cell r="A135" t="str">
            <v>兆泓住宅#1变</v>
          </cell>
          <cell r="B135" t="str">
            <v>10kV</v>
          </cell>
          <cell r="D135">
            <v>500</v>
          </cell>
          <cell r="F135" t="str">
            <v>市辖</v>
          </cell>
          <cell r="G135">
            <v>0</v>
          </cell>
          <cell r="H135" t="str">
            <v>分区2</v>
          </cell>
          <cell r="J135">
            <v>0</v>
          </cell>
          <cell r="K135">
            <v>1</v>
          </cell>
          <cell r="L135">
            <v>1</v>
          </cell>
          <cell r="M135">
            <v>1</v>
          </cell>
        </row>
        <row r="136">
          <cell r="A136" t="str">
            <v>兆泓住宅#2变</v>
          </cell>
          <cell r="B136" t="str">
            <v>10kV</v>
          </cell>
          <cell r="D136">
            <v>500</v>
          </cell>
          <cell r="F136" t="str">
            <v>市辖</v>
          </cell>
          <cell r="G136">
            <v>0</v>
          </cell>
          <cell r="H136" t="str">
            <v>分区2</v>
          </cell>
          <cell r="J136">
            <v>1</v>
          </cell>
          <cell r="K136">
            <v>2</v>
          </cell>
          <cell r="L136">
            <v>1</v>
          </cell>
          <cell r="M136">
            <v>1</v>
          </cell>
        </row>
        <row r="137">
          <cell r="A137" t="str">
            <v>联合商业1#</v>
          </cell>
          <cell r="B137" t="str">
            <v>10kV</v>
          </cell>
          <cell r="D137">
            <v>500</v>
          </cell>
          <cell r="F137" t="str">
            <v>市辖</v>
          </cell>
          <cell r="G137">
            <v>0</v>
          </cell>
          <cell r="H137" t="str">
            <v>分区2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联合商业2#</v>
          </cell>
          <cell r="B138" t="str">
            <v>10kV</v>
          </cell>
          <cell r="D138">
            <v>500</v>
          </cell>
          <cell r="F138" t="str">
            <v>市辖</v>
          </cell>
          <cell r="G138">
            <v>0</v>
          </cell>
          <cell r="H138" t="str">
            <v>分区2</v>
          </cell>
          <cell r="J138">
            <v>1</v>
          </cell>
          <cell r="K138">
            <v>1</v>
          </cell>
          <cell r="L138">
            <v>1</v>
          </cell>
          <cell r="M138">
            <v>1</v>
          </cell>
        </row>
        <row r="139">
          <cell r="A139" t="str">
            <v>兆泓住宅#3变</v>
          </cell>
          <cell r="B139" t="str">
            <v>10kV</v>
          </cell>
          <cell r="D139">
            <v>500</v>
          </cell>
          <cell r="F139" t="str">
            <v>市辖</v>
          </cell>
          <cell r="G139">
            <v>0</v>
          </cell>
          <cell r="H139" t="str">
            <v>分区2</v>
          </cell>
          <cell r="J139">
            <v>0</v>
          </cell>
          <cell r="K139">
            <v>2</v>
          </cell>
          <cell r="L139">
            <v>1</v>
          </cell>
          <cell r="M139">
            <v>1</v>
          </cell>
        </row>
        <row r="140">
          <cell r="A140" t="str">
            <v>中坤路桥建设</v>
          </cell>
          <cell r="B140" t="str">
            <v>10kV</v>
          </cell>
          <cell r="D140">
            <v>500</v>
          </cell>
          <cell r="F140" t="str">
            <v>市辖</v>
          </cell>
          <cell r="G140">
            <v>0</v>
          </cell>
          <cell r="H140" t="str">
            <v>分区2</v>
          </cell>
          <cell r="J140">
            <v>1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兆泓住宅#5变</v>
          </cell>
          <cell r="B141" t="str">
            <v>10kV</v>
          </cell>
          <cell r="D141">
            <v>500</v>
          </cell>
          <cell r="F141" t="str">
            <v>市辖</v>
          </cell>
          <cell r="G141">
            <v>0</v>
          </cell>
          <cell r="H141" t="str">
            <v>分区2</v>
          </cell>
          <cell r="J141">
            <v>0</v>
          </cell>
          <cell r="K141">
            <v>1</v>
          </cell>
          <cell r="L141">
            <v>1</v>
          </cell>
          <cell r="M141">
            <v>1</v>
          </cell>
        </row>
        <row r="142">
          <cell r="A142" t="str">
            <v>兆泓住宅#4变</v>
          </cell>
          <cell r="B142" t="str">
            <v>10kV</v>
          </cell>
          <cell r="D142">
            <v>500</v>
          </cell>
          <cell r="F142" t="str">
            <v>市辖</v>
          </cell>
          <cell r="G142">
            <v>0</v>
          </cell>
          <cell r="H142" t="str">
            <v>分区2</v>
          </cell>
          <cell r="J142">
            <v>1</v>
          </cell>
          <cell r="K142">
            <v>2</v>
          </cell>
          <cell r="L142">
            <v>1</v>
          </cell>
          <cell r="M142">
            <v>1</v>
          </cell>
        </row>
        <row r="143">
          <cell r="A143" t="str">
            <v>花集路灯变</v>
          </cell>
          <cell r="B143" t="str">
            <v>10kV</v>
          </cell>
          <cell r="D143">
            <v>250</v>
          </cell>
          <cell r="F143" t="str">
            <v>市辖</v>
          </cell>
          <cell r="G143">
            <v>0</v>
          </cell>
          <cell r="H143" t="str">
            <v>分区2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</row>
        <row r="144">
          <cell r="A144" t="str">
            <v>配电2-1</v>
          </cell>
          <cell r="B144" t="str">
            <v>10kV</v>
          </cell>
          <cell r="D144">
            <v>400</v>
          </cell>
          <cell r="F144" t="str">
            <v>市辖</v>
          </cell>
          <cell r="G144">
            <v>0</v>
          </cell>
          <cell r="H144" t="str">
            <v>分区2</v>
          </cell>
          <cell r="J144">
            <v>1</v>
          </cell>
          <cell r="K144">
            <v>1</v>
          </cell>
          <cell r="L144">
            <v>1</v>
          </cell>
          <cell r="M144">
            <v>1</v>
          </cell>
        </row>
        <row r="145">
          <cell r="A145" t="str">
            <v>吉斯达久连星</v>
          </cell>
          <cell r="B145" t="str">
            <v>10kV</v>
          </cell>
          <cell r="D145">
            <v>400</v>
          </cell>
          <cell r="F145" t="str">
            <v>市辖</v>
          </cell>
          <cell r="G145">
            <v>0</v>
          </cell>
          <cell r="H145" t="str">
            <v>分区2</v>
          </cell>
          <cell r="J145">
            <v>0</v>
          </cell>
          <cell r="K145">
            <v>2</v>
          </cell>
          <cell r="L145">
            <v>1</v>
          </cell>
          <cell r="M145">
            <v>1</v>
          </cell>
        </row>
        <row r="146">
          <cell r="A146" t="str">
            <v>可逸兰亭苑#3变</v>
          </cell>
          <cell r="B146" t="str">
            <v>10kV</v>
          </cell>
          <cell r="D146">
            <v>500</v>
          </cell>
          <cell r="F146" t="str">
            <v>市辖</v>
          </cell>
          <cell r="G146">
            <v>0</v>
          </cell>
          <cell r="H146" t="str">
            <v>分区2</v>
          </cell>
          <cell r="J146">
            <v>1</v>
          </cell>
          <cell r="K146">
            <v>0</v>
          </cell>
          <cell r="L146">
            <v>0</v>
          </cell>
          <cell r="M146">
            <v>0</v>
          </cell>
        </row>
        <row r="147">
          <cell r="A147" t="str">
            <v>薛家村三仑庙变</v>
          </cell>
          <cell r="B147" t="str">
            <v>10kV</v>
          </cell>
          <cell r="D147">
            <v>100</v>
          </cell>
          <cell r="F147" t="str">
            <v>市辖</v>
          </cell>
          <cell r="G147">
            <v>0</v>
          </cell>
          <cell r="H147" t="str">
            <v>分区2</v>
          </cell>
          <cell r="J147">
            <v>0</v>
          </cell>
          <cell r="K147">
            <v>1</v>
          </cell>
          <cell r="L147">
            <v>1</v>
          </cell>
          <cell r="M147">
            <v>1</v>
          </cell>
        </row>
        <row r="148">
          <cell r="A148" t="str">
            <v>集善变</v>
          </cell>
          <cell r="B148" t="str">
            <v>10kV</v>
          </cell>
          <cell r="D148">
            <v>315</v>
          </cell>
          <cell r="F148" t="str">
            <v>市辖</v>
          </cell>
          <cell r="G148">
            <v>0</v>
          </cell>
          <cell r="H148" t="str">
            <v>分区2</v>
          </cell>
          <cell r="J148">
            <v>1</v>
          </cell>
          <cell r="K148">
            <v>2</v>
          </cell>
          <cell r="L148">
            <v>1</v>
          </cell>
          <cell r="M148">
            <v>1</v>
          </cell>
        </row>
        <row r="149">
          <cell r="A149" t="str">
            <v>移动</v>
          </cell>
          <cell r="B149" t="str">
            <v>10kV</v>
          </cell>
          <cell r="D149">
            <v>30</v>
          </cell>
          <cell r="F149" t="str">
            <v>市辖</v>
          </cell>
          <cell r="G149">
            <v>0</v>
          </cell>
          <cell r="H149" t="str">
            <v>分区2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</row>
        <row r="150">
          <cell r="A150" t="str">
            <v>电信</v>
          </cell>
          <cell r="B150" t="str">
            <v>10kV</v>
          </cell>
          <cell r="D150">
            <v>30</v>
          </cell>
          <cell r="F150" t="str">
            <v>市辖</v>
          </cell>
          <cell r="G150">
            <v>0</v>
          </cell>
          <cell r="H150" t="str">
            <v>分区2</v>
          </cell>
          <cell r="J150">
            <v>1</v>
          </cell>
          <cell r="K150">
            <v>1</v>
          </cell>
          <cell r="L150">
            <v>1</v>
          </cell>
          <cell r="M150">
            <v>1</v>
          </cell>
        </row>
        <row r="151">
          <cell r="A151" t="str">
            <v>隆泰挤塑保温扳厂</v>
          </cell>
          <cell r="B151" t="str">
            <v>10kV</v>
          </cell>
          <cell r="D151">
            <v>400</v>
          </cell>
          <cell r="F151" t="str">
            <v>市辖</v>
          </cell>
          <cell r="G151">
            <v>0</v>
          </cell>
          <cell r="H151" t="str">
            <v>分区2</v>
          </cell>
          <cell r="J151">
            <v>0</v>
          </cell>
          <cell r="K151">
            <v>2</v>
          </cell>
          <cell r="L151">
            <v>1</v>
          </cell>
          <cell r="M151">
            <v>1</v>
          </cell>
        </row>
        <row r="152">
          <cell r="A152" t="str">
            <v>王家宅</v>
          </cell>
          <cell r="B152" t="str">
            <v>10kV</v>
          </cell>
          <cell r="D152">
            <v>125</v>
          </cell>
          <cell r="F152" t="str">
            <v>市辖</v>
          </cell>
          <cell r="G152">
            <v>0</v>
          </cell>
          <cell r="H152" t="str">
            <v>分区2</v>
          </cell>
          <cell r="J152">
            <v>1</v>
          </cell>
          <cell r="K152">
            <v>0</v>
          </cell>
          <cell r="L152">
            <v>0</v>
          </cell>
          <cell r="M152">
            <v>0</v>
          </cell>
        </row>
        <row r="153">
          <cell r="A153" t="str">
            <v>成利焊锡</v>
          </cell>
          <cell r="B153" t="str">
            <v>10kV</v>
          </cell>
          <cell r="D153">
            <v>160</v>
          </cell>
          <cell r="F153" t="str">
            <v>市辖</v>
          </cell>
          <cell r="G153">
            <v>0</v>
          </cell>
          <cell r="H153" t="str">
            <v>分区2</v>
          </cell>
          <cell r="J153">
            <v>0</v>
          </cell>
          <cell r="K153">
            <v>1</v>
          </cell>
          <cell r="L153">
            <v>1</v>
          </cell>
          <cell r="M153">
            <v>1</v>
          </cell>
        </row>
        <row r="154">
          <cell r="A154" t="str">
            <v>泉新金属</v>
          </cell>
          <cell r="B154" t="str">
            <v>10kV</v>
          </cell>
          <cell r="D154">
            <v>250</v>
          </cell>
          <cell r="F154" t="str">
            <v>市辖</v>
          </cell>
          <cell r="G154">
            <v>0</v>
          </cell>
          <cell r="H154" t="str">
            <v>分区2</v>
          </cell>
          <cell r="J154">
            <v>1</v>
          </cell>
          <cell r="K154">
            <v>2</v>
          </cell>
          <cell r="L154">
            <v>1</v>
          </cell>
          <cell r="M154">
            <v>1</v>
          </cell>
        </row>
        <row r="155">
          <cell r="A155" t="str">
            <v>配电2-2</v>
          </cell>
          <cell r="B155" t="str">
            <v>10kV</v>
          </cell>
          <cell r="D155">
            <v>250</v>
          </cell>
          <cell r="F155" t="str">
            <v>市辖</v>
          </cell>
          <cell r="G155">
            <v>0</v>
          </cell>
          <cell r="H155" t="str">
            <v>分区2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A156" t="str">
            <v>裕利北变</v>
          </cell>
          <cell r="B156" t="str">
            <v>10kV</v>
          </cell>
          <cell r="D156">
            <v>315</v>
          </cell>
          <cell r="F156" t="str">
            <v>市辖</v>
          </cell>
          <cell r="G156">
            <v>0</v>
          </cell>
          <cell r="H156" t="str">
            <v>分区2</v>
          </cell>
          <cell r="J156">
            <v>1</v>
          </cell>
          <cell r="K156">
            <v>1</v>
          </cell>
          <cell r="L156">
            <v>1</v>
          </cell>
          <cell r="M156">
            <v>1</v>
          </cell>
        </row>
        <row r="157">
          <cell r="A157" t="str">
            <v>裕利站</v>
          </cell>
          <cell r="B157" t="str">
            <v>10kV</v>
          </cell>
          <cell r="D157">
            <v>400</v>
          </cell>
          <cell r="F157" t="str">
            <v>市辖</v>
          </cell>
          <cell r="G157">
            <v>0</v>
          </cell>
          <cell r="H157" t="str">
            <v>分区2</v>
          </cell>
          <cell r="J157">
            <v>0</v>
          </cell>
          <cell r="K157">
            <v>2</v>
          </cell>
          <cell r="L157">
            <v>1</v>
          </cell>
          <cell r="M157">
            <v>1</v>
          </cell>
        </row>
        <row r="158">
          <cell r="A158" t="str">
            <v>创硕过滤设备</v>
          </cell>
          <cell r="B158" t="str">
            <v>10kV</v>
          </cell>
          <cell r="D158">
            <v>250</v>
          </cell>
          <cell r="F158" t="str">
            <v>市辖</v>
          </cell>
          <cell r="G158">
            <v>0</v>
          </cell>
          <cell r="H158" t="str">
            <v>分区2</v>
          </cell>
          <cell r="J158">
            <v>1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远东厨房</v>
          </cell>
          <cell r="B159" t="str">
            <v>10kV</v>
          </cell>
          <cell r="D159">
            <v>250</v>
          </cell>
          <cell r="F159" t="str">
            <v>市辖</v>
          </cell>
          <cell r="G159">
            <v>0</v>
          </cell>
          <cell r="H159" t="str">
            <v>分区2</v>
          </cell>
          <cell r="J159">
            <v>0</v>
          </cell>
          <cell r="K159">
            <v>1</v>
          </cell>
          <cell r="L159">
            <v>1</v>
          </cell>
          <cell r="M159">
            <v>1</v>
          </cell>
        </row>
        <row r="160">
          <cell r="A160" t="str">
            <v>卉欣服装</v>
          </cell>
          <cell r="B160" t="str">
            <v>10kV</v>
          </cell>
          <cell r="D160">
            <v>250</v>
          </cell>
          <cell r="F160" t="str">
            <v>市辖</v>
          </cell>
          <cell r="G160">
            <v>0</v>
          </cell>
          <cell r="H160" t="str">
            <v>分区2</v>
          </cell>
          <cell r="J160">
            <v>1</v>
          </cell>
          <cell r="K160">
            <v>2</v>
          </cell>
          <cell r="L160">
            <v>1</v>
          </cell>
          <cell r="M160">
            <v>1</v>
          </cell>
        </row>
        <row r="161">
          <cell r="A161" t="str">
            <v>锦峰五金</v>
          </cell>
          <cell r="B161" t="str">
            <v>10kV</v>
          </cell>
          <cell r="D161">
            <v>315</v>
          </cell>
          <cell r="F161" t="str">
            <v>市辖</v>
          </cell>
          <cell r="G161">
            <v>0</v>
          </cell>
          <cell r="H161" t="str">
            <v>分区2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金茂</v>
          </cell>
          <cell r="B162" t="str">
            <v>10kV</v>
          </cell>
          <cell r="D162">
            <v>250</v>
          </cell>
          <cell r="F162" t="str">
            <v>市辖</v>
          </cell>
          <cell r="G162">
            <v>0</v>
          </cell>
          <cell r="H162" t="str">
            <v>分区2</v>
          </cell>
          <cell r="J162">
            <v>1</v>
          </cell>
          <cell r="K162">
            <v>1</v>
          </cell>
          <cell r="L162">
            <v>1</v>
          </cell>
          <cell r="M162">
            <v>1</v>
          </cell>
        </row>
        <row r="163">
          <cell r="A163" t="str">
            <v>远东锻造</v>
          </cell>
          <cell r="B163" t="str">
            <v>10kV</v>
          </cell>
          <cell r="D163">
            <v>250</v>
          </cell>
          <cell r="F163" t="str">
            <v>市辖</v>
          </cell>
          <cell r="G163">
            <v>0</v>
          </cell>
          <cell r="H163" t="str">
            <v>分区2</v>
          </cell>
          <cell r="J163">
            <v>0</v>
          </cell>
          <cell r="K163">
            <v>2</v>
          </cell>
          <cell r="L163">
            <v>1</v>
          </cell>
          <cell r="M163">
            <v>1</v>
          </cell>
        </row>
        <row r="164">
          <cell r="A164" t="str">
            <v>陆家模锻</v>
          </cell>
          <cell r="B164" t="str">
            <v>10kV</v>
          </cell>
          <cell r="D164">
            <v>315</v>
          </cell>
          <cell r="F164" t="str">
            <v>市辖</v>
          </cell>
          <cell r="G164">
            <v>0</v>
          </cell>
          <cell r="H164" t="str">
            <v>分区2</v>
          </cell>
          <cell r="J164">
            <v>1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和兴医疗</v>
          </cell>
          <cell r="B165" t="str">
            <v>10kV</v>
          </cell>
          <cell r="D165">
            <v>125</v>
          </cell>
          <cell r="F165" t="str">
            <v>市辖</v>
          </cell>
          <cell r="G165">
            <v>0</v>
          </cell>
          <cell r="H165" t="str">
            <v>分区2</v>
          </cell>
          <cell r="J165">
            <v>0</v>
          </cell>
          <cell r="K165">
            <v>1</v>
          </cell>
          <cell r="L165">
            <v>1</v>
          </cell>
          <cell r="M165">
            <v>1</v>
          </cell>
        </row>
        <row r="166">
          <cell r="A166" t="str">
            <v>和兴医疗（停用）</v>
          </cell>
          <cell r="B166" t="str">
            <v>10kV</v>
          </cell>
          <cell r="D166">
            <v>1000</v>
          </cell>
          <cell r="F166" t="str">
            <v>市辖</v>
          </cell>
          <cell r="G166">
            <v>0</v>
          </cell>
          <cell r="H166" t="str">
            <v>分区2</v>
          </cell>
          <cell r="J166">
            <v>1</v>
          </cell>
          <cell r="K166">
            <v>2</v>
          </cell>
          <cell r="L166">
            <v>1</v>
          </cell>
          <cell r="M166">
            <v>1</v>
          </cell>
        </row>
        <row r="167">
          <cell r="A167" t="str">
            <v>创硕过滤设备2</v>
          </cell>
          <cell r="B167" t="str">
            <v>10kV</v>
          </cell>
          <cell r="D167">
            <v>250</v>
          </cell>
          <cell r="F167" t="str">
            <v>市辖</v>
          </cell>
          <cell r="G167">
            <v>0</v>
          </cell>
          <cell r="H167" t="str">
            <v>分区2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天乐广告装潢</v>
          </cell>
          <cell r="B168" t="str">
            <v>10kV</v>
          </cell>
          <cell r="D168">
            <v>80</v>
          </cell>
          <cell r="F168" t="str">
            <v>市辖</v>
          </cell>
          <cell r="G168">
            <v>0</v>
          </cell>
          <cell r="H168" t="str">
            <v>分区2</v>
          </cell>
          <cell r="J168">
            <v>1</v>
          </cell>
          <cell r="K168">
            <v>1</v>
          </cell>
          <cell r="L168">
            <v>1</v>
          </cell>
          <cell r="M168">
            <v>1</v>
          </cell>
        </row>
        <row r="169">
          <cell r="A169" t="str">
            <v>丰钧木业</v>
          </cell>
          <cell r="B169" t="str">
            <v>10kV</v>
          </cell>
          <cell r="D169">
            <v>200</v>
          </cell>
          <cell r="F169" t="str">
            <v>市辖</v>
          </cell>
          <cell r="G169">
            <v>0</v>
          </cell>
          <cell r="H169" t="str">
            <v>分区2</v>
          </cell>
          <cell r="J169">
            <v>0</v>
          </cell>
          <cell r="K169">
            <v>2</v>
          </cell>
          <cell r="L169">
            <v>1</v>
          </cell>
          <cell r="M169">
            <v>1</v>
          </cell>
        </row>
        <row r="170">
          <cell r="A170" t="str">
            <v>商务城（周泾六期2#）</v>
          </cell>
          <cell r="B170" t="str">
            <v>10kV</v>
          </cell>
          <cell r="D170">
            <v>500</v>
          </cell>
          <cell r="F170" t="str">
            <v>市辖</v>
          </cell>
          <cell r="G170">
            <v>0</v>
          </cell>
          <cell r="H170" t="str">
            <v>分区2</v>
          </cell>
          <cell r="J170">
            <v>1</v>
          </cell>
          <cell r="K170">
            <v>0</v>
          </cell>
          <cell r="L170">
            <v>0</v>
          </cell>
          <cell r="M170">
            <v>0</v>
          </cell>
        </row>
        <row r="171">
          <cell r="A171" t="str">
            <v>仕泰隆</v>
          </cell>
          <cell r="B171" t="str">
            <v>10kV</v>
          </cell>
          <cell r="D171">
            <v>800</v>
          </cell>
          <cell r="F171" t="str">
            <v>市辖</v>
          </cell>
          <cell r="G171">
            <v>0</v>
          </cell>
          <cell r="H171" t="str">
            <v>分区2</v>
          </cell>
          <cell r="J171">
            <v>0</v>
          </cell>
          <cell r="K171">
            <v>1</v>
          </cell>
          <cell r="L171">
            <v>1</v>
          </cell>
          <cell r="M171">
            <v>1</v>
          </cell>
        </row>
        <row r="172">
          <cell r="A172" t="str">
            <v>珍和模具</v>
          </cell>
          <cell r="B172" t="str">
            <v>10kV</v>
          </cell>
          <cell r="D172">
            <v>250</v>
          </cell>
          <cell r="F172" t="str">
            <v>市辖</v>
          </cell>
          <cell r="G172">
            <v>0</v>
          </cell>
          <cell r="H172" t="str">
            <v>分区2</v>
          </cell>
          <cell r="J172">
            <v>1</v>
          </cell>
          <cell r="K172">
            <v>2</v>
          </cell>
          <cell r="L172">
            <v>1</v>
          </cell>
          <cell r="M172">
            <v>1</v>
          </cell>
        </row>
        <row r="173">
          <cell r="A173" t="str">
            <v>创意时装</v>
          </cell>
          <cell r="B173" t="str">
            <v>10kV</v>
          </cell>
          <cell r="D173">
            <v>250</v>
          </cell>
          <cell r="F173" t="str">
            <v>市辖</v>
          </cell>
          <cell r="G173">
            <v>0</v>
          </cell>
          <cell r="H173" t="str">
            <v>分区2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</row>
        <row r="174">
          <cell r="A174" t="str">
            <v>裕利南村变</v>
          </cell>
          <cell r="B174" t="str">
            <v>10kV</v>
          </cell>
          <cell r="D174">
            <v>100</v>
          </cell>
          <cell r="F174" t="str">
            <v>市辖</v>
          </cell>
          <cell r="G174">
            <v>0</v>
          </cell>
          <cell r="H174" t="str">
            <v>分区2</v>
          </cell>
          <cell r="J174">
            <v>1</v>
          </cell>
          <cell r="K174">
            <v>1</v>
          </cell>
          <cell r="L174">
            <v>1</v>
          </cell>
          <cell r="M174">
            <v>1</v>
          </cell>
        </row>
        <row r="175">
          <cell r="A175" t="str">
            <v>陆家创业塑胶</v>
          </cell>
          <cell r="B175" t="str">
            <v>10kV</v>
          </cell>
          <cell r="D175">
            <v>160</v>
          </cell>
          <cell r="F175" t="str">
            <v>市辖</v>
          </cell>
          <cell r="G175">
            <v>0</v>
          </cell>
          <cell r="H175" t="str">
            <v>分区2</v>
          </cell>
          <cell r="J175">
            <v>0</v>
          </cell>
          <cell r="K175">
            <v>2</v>
          </cell>
          <cell r="L175">
            <v>1</v>
          </cell>
          <cell r="M175">
            <v>1</v>
          </cell>
        </row>
        <row r="176">
          <cell r="A176" t="str">
            <v>路灯管理所</v>
          </cell>
          <cell r="B176" t="str">
            <v>10kV</v>
          </cell>
          <cell r="D176">
            <v>80</v>
          </cell>
          <cell r="F176" t="str">
            <v>市辖</v>
          </cell>
          <cell r="G176">
            <v>0</v>
          </cell>
          <cell r="H176" t="str">
            <v>分区2</v>
          </cell>
          <cell r="J176">
            <v>1</v>
          </cell>
          <cell r="K176">
            <v>0</v>
          </cell>
          <cell r="L176">
            <v>0</v>
          </cell>
          <cell r="M176">
            <v>0</v>
          </cell>
        </row>
        <row r="177">
          <cell r="A177" t="str">
            <v>中石化壳</v>
          </cell>
          <cell r="B177" t="str">
            <v>10kV</v>
          </cell>
          <cell r="D177">
            <v>50</v>
          </cell>
          <cell r="F177" t="str">
            <v>市辖</v>
          </cell>
          <cell r="G177">
            <v>0</v>
          </cell>
          <cell r="H177" t="str">
            <v>分区2</v>
          </cell>
          <cell r="J177">
            <v>0</v>
          </cell>
          <cell r="K177">
            <v>1</v>
          </cell>
          <cell r="L177">
            <v>1</v>
          </cell>
          <cell r="M177">
            <v>1</v>
          </cell>
        </row>
        <row r="178">
          <cell r="A178" t="str">
            <v>胜鑫电化</v>
          </cell>
          <cell r="B178" t="str">
            <v>10kV</v>
          </cell>
          <cell r="D178">
            <v>315</v>
          </cell>
          <cell r="F178" t="str">
            <v>市辖</v>
          </cell>
          <cell r="G178">
            <v>0</v>
          </cell>
          <cell r="H178" t="str">
            <v>分区2</v>
          </cell>
          <cell r="J178">
            <v>1</v>
          </cell>
          <cell r="K178">
            <v>2</v>
          </cell>
          <cell r="L178">
            <v>1</v>
          </cell>
          <cell r="M178">
            <v>1</v>
          </cell>
        </row>
        <row r="179">
          <cell r="A179" t="str">
            <v>陆家精细电化厂</v>
          </cell>
          <cell r="B179" t="str">
            <v>10kV</v>
          </cell>
          <cell r="D179">
            <v>400</v>
          </cell>
          <cell r="F179" t="str">
            <v>市辖</v>
          </cell>
          <cell r="G179">
            <v>0</v>
          </cell>
          <cell r="H179" t="str">
            <v>分区2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</row>
        <row r="180">
          <cell r="A180" t="str">
            <v>曹安供销1</v>
          </cell>
          <cell r="B180" t="str">
            <v>10kV</v>
          </cell>
          <cell r="D180">
            <v>2000</v>
          </cell>
          <cell r="F180" t="str">
            <v>市辖</v>
          </cell>
          <cell r="G180">
            <v>0</v>
          </cell>
          <cell r="H180" t="str">
            <v>分区4</v>
          </cell>
          <cell r="J180">
            <v>1</v>
          </cell>
          <cell r="K180">
            <v>1</v>
          </cell>
          <cell r="L180">
            <v>1</v>
          </cell>
          <cell r="M180">
            <v>1</v>
          </cell>
        </row>
        <row r="181">
          <cell r="A181" t="str">
            <v>曹安供销2</v>
          </cell>
          <cell r="B181" t="str">
            <v>10kV</v>
          </cell>
          <cell r="D181">
            <v>2000</v>
          </cell>
          <cell r="F181" t="str">
            <v>市辖</v>
          </cell>
          <cell r="G181">
            <v>0</v>
          </cell>
          <cell r="H181" t="str">
            <v>分区4</v>
          </cell>
          <cell r="J181">
            <v>0</v>
          </cell>
          <cell r="K181">
            <v>2</v>
          </cell>
          <cell r="L181">
            <v>1</v>
          </cell>
          <cell r="M181">
            <v>1</v>
          </cell>
        </row>
        <row r="182">
          <cell r="A182" t="str">
            <v>新华铸钢厂</v>
          </cell>
          <cell r="B182" t="str">
            <v>10kV</v>
          </cell>
          <cell r="D182">
            <v>315</v>
          </cell>
          <cell r="F182" t="str">
            <v>市辖</v>
          </cell>
          <cell r="G182">
            <v>0</v>
          </cell>
          <cell r="H182" t="str">
            <v>分区2</v>
          </cell>
          <cell r="J182">
            <v>1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好孩子1</v>
          </cell>
          <cell r="B183" t="str">
            <v>10kV</v>
          </cell>
          <cell r="D183">
            <v>1030</v>
          </cell>
          <cell r="F183" t="str">
            <v>市辖</v>
          </cell>
          <cell r="G183">
            <v>0</v>
          </cell>
          <cell r="H183" t="str">
            <v>分区2</v>
          </cell>
          <cell r="J183">
            <v>0</v>
          </cell>
          <cell r="K183">
            <v>1</v>
          </cell>
          <cell r="L183">
            <v>1</v>
          </cell>
          <cell r="M183">
            <v>1</v>
          </cell>
        </row>
        <row r="184">
          <cell r="A184" t="str">
            <v>方季线好孩子</v>
          </cell>
          <cell r="B184" t="str">
            <v>10kV</v>
          </cell>
          <cell r="D184">
            <v>1000</v>
          </cell>
          <cell r="F184" t="str">
            <v>市辖</v>
          </cell>
          <cell r="G184">
            <v>0</v>
          </cell>
          <cell r="H184" t="str">
            <v>分区2</v>
          </cell>
          <cell r="J184">
            <v>1</v>
          </cell>
          <cell r="K184">
            <v>2</v>
          </cell>
          <cell r="L184">
            <v>1</v>
          </cell>
          <cell r="M184">
            <v>1</v>
          </cell>
        </row>
        <row r="185">
          <cell r="A185" t="str">
            <v>强生</v>
          </cell>
          <cell r="B185" t="str">
            <v>10kV</v>
          </cell>
          <cell r="D185">
            <v>315</v>
          </cell>
          <cell r="F185" t="str">
            <v>市辖</v>
          </cell>
          <cell r="G185">
            <v>0</v>
          </cell>
          <cell r="H185" t="str">
            <v>分区2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</row>
        <row r="186">
          <cell r="A186" t="str">
            <v>建筑设备厂</v>
          </cell>
          <cell r="B186" t="str">
            <v>10kV</v>
          </cell>
          <cell r="D186">
            <v>315</v>
          </cell>
          <cell r="F186" t="str">
            <v>市辖</v>
          </cell>
          <cell r="G186">
            <v>0</v>
          </cell>
          <cell r="H186" t="str">
            <v>分区2</v>
          </cell>
          <cell r="J186">
            <v>1</v>
          </cell>
          <cell r="K186">
            <v>1</v>
          </cell>
          <cell r="L186">
            <v>1</v>
          </cell>
          <cell r="M186">
            <v>1</v>
          </cell>
        </row>
        <row r="187">
          <cell r="A187" t="str">
            <v>强华</v>
          </cell>
          <cell r="B187" t="str">
            <v>10kV</v>
          </cell>
          <cell r="D187">
            <v>315</v>
          </cell>
          <cell r="F187" t="str">
            <v>市辖</v>
          </cell>
          <cell r="G187">
            <v>0</v>
          </cell>
          <cell r="H187" t="str">
            <v>分区2</v>
          </cell>
          <cell r="J187">
            <v>0</v>
          </cell>
          <cell r="K187">
            <v>2</v>
          </cell>
          <cell r="L187">
            <v>1</v>
          </cell>
          <cell r="M187">
            <v>1</v>
          </cell>
        </row>
        <row r="188">
          <cell r="A188" t="str">
            <v>车塘金属热处理厂</v>
          </cell>
          <cell r="B188" t="str">
            <v>10kV</v>
          </cell>
          <cell r="D188">
            <v>315</v>
          </cell>
          <cell r="F188" t="str">
            <v>市辖</v>
          </cell>
          <cell r="G188">
            <v>0</v>
          </cell>
          <cell r="H188" t="str">
            <v>分区2</v>
          </cell>
          <cell r="J188">
            <v>1</v>
          </cell>
          <cell r="K188">
            <v>0</v>
          </cell>
          <cell r="L188">
            <v>0</v>
          </cell>
          <cell r="M188">
            <v>0</v>
          </cell>
        </row>
        <row r="189">
          <cell r="A189" t="str">
            <v>李家角</v>
          </cell>
          <cell r="B189" t="str">
            <v>10kV</v>
          </cell>
          <cell r="D189">
            <v>100</v>
          </cell>
          <cell r="F189" t="str">
            <v>市辖</v>
          </cell>
          <cell r="G189">
            <v>0</v>
          </cell>
          <cell r="H189" t="str">
            <v>分区2</v>
          </cell>
          <cell r="J189">
            <v>0</v>
          </cell>
          <cell r="K189">
            <v>1</v>
          </cell>
          <cell r="L189">
            <v>1</v>
          </cell>
          <cell r="M189">
            <v>1</v>
          </cell>
        </row>
        <row r="190">
          <cell r="A190" t="str">
            <v>威人</v>
          </cell>
          <cell r="B190" t="str">
            <v>10kV</v>
          </cell>
          <cell r="D190">
            <v>500</v>
          </cell>
          <cell r="F190" t="str">
            <v>市辖</v>
          </cell>
          <cell r="G190">
            <v>0</v>
          </cell>
          <cell r="H190" t="str">
            <v>分区2</v>
          </cell>
          <cell r="J190">
            <v>1</v>
          </cell>
          <cell r="K190">
            <v>2</v>
          </cell>
          <cell r="L190">
            <v>1</v>
          </cell>
          <cell r="M190">
            <v>1</v>
          </cell>
        </row>
        <row r="191">
          <cell r="A191" t="str">
            <v>良品</v>
          </cell>
          <cell r="B191" t="str">
            <v>10kV</v>
          </cell>
          <cell r="D191">
            <v>315</v>
          </cell>
          <cell r="F191" t="str">
            <v>市辖</v>
          </cell>
          <cell r="G191">
            <v>0</v>
          </cell>
          <cell r="H191" t="str">
            <v>分区2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</row>
        <row r="192">
          <cell r="A192" t="str">
            <v>海峡两岸展示馆</v>
          </cell>
          <cell r="B192" t="str">
            <v>10kV</v>
          </cell>
          <cell r="D192">
            <v>1250</v>
          </cell>
          <cell r="F192" t="str">
            <v>市辖</v>
          </cell>
          <cell r="G192">
            <v>0</v>
          </cell>
          <cell r="H192" t="str">
            <v>分区2</v>
          </cell>
          <cell r="J192">
            <v>1</v>
          </cell>
          <cell r="K192">
            <v>1</v>
          </cell>
          <cell r="L192">
            <v>1</v>
          </cell>
          <cell r="M192">
            <v>1</v>
          </cell>
        </row>
        <row r="193">
          <cell r="A193" t="str">
            <v>旭豪</v>
          </cell>
          <cell r="B193" t="str">
            <v>10kV</v>
          </cell>
          <cell r="D193">
            <v>250</v>
          </cell>
          <cell r="F193" t="str">
            <v>市辖</v>
          </cell>
          <cell r="G193">
            <v>0</v>
          </cell>
          <cell r="H193" t="str">
            <v>分区2</v>
          </cell>
          <cell r="J193">
            <v>0</v>
          </cell>
          <cell r="K193">
            <v>2</v>
          </cell>
          <cell r="L193">
            <v>1</v>
          </cell>
          <cell r="M193">
            <v>1</v>
          </cell>
        </row>
        <row r="194">
          <cell r="A194" t="str">
            <v>沪昆热压板（停用）</v>
          </cell>
          <cell r="B194" t="str">
            <v>10kV</v>
          </cell>
          <cell r="D194">
            <v>250</v>
          </cell>
          <cell r="F194" t="str">
            <v>市辖</v>
          </cell>
          <cell r="G194">
            <v>0</v>
          </cell>
          <cell r="H194" t="str">
            <v>分区2</v>
          </cell>
          <cell r="J194">
            <v>1</v>
          </cell>
          <cell r="K194">
            <v>0</v>
          </cell>
          <cell r="L194">
            <v>0</v>
          </cell>
          <cell r="M194">
            <v>0</v>
          </cell>
        </row>
        <row r="195">
          <cell r="A195" t="str">
            <v>江丰儿童</v>
          </cell>
          <cell r="B195" t="str">
            <v>10kV</v>
          </cell>
          <cell r="D195">
            <v>250</v>
          </cell>
          <cell r="F195" t="str">
            <v>市辖</v>
          </cell>
          <cell r="G195">
            <v>0</v>
          </cell>
          <cell r="H195" t="str">
            <v>分区2</v>
          </cell>
          <cell r="J195">
            <v>0</v>
          </cell>
          <cell r="K195">
            <v>1</v>
          </cell>
          <cell r="L195">
            <v>1</v>
          </cell>
          <cell r="M195">
            <v>1</v>
          </cell>
        </row>
        <row r="196">
          <cell r="A196" t="str">
            <v>飞宏保温容器</v>
          </cell>
          <cell r="B196" t="str">
            <v>10kV</v>
          </cell>
          <cell r="D196">
            <v>315</v>
          </cell>
          <cell r="F196" t="str">
            <v>市辖</v>
          </cell>
          <cell r="G196">
            <v>0</v>
          </cell>
          <cell r="H196" t="str">
            <v>分区2</v>
          </cell>
          <cell r="J196">
            <v>1</v>
          </cell>
          <cell r="K196">
            <v>2</v>
          </cell>
          <cell r="L196">
            <v>1</v>
          </cell>
          <cell r="M196">
            <v>1</v>
          </cell>
        </row>
        <row r="197">
          <cell r="A197" t="str">
            <v>新华变</v>
          </cell>
          <cell r="B197" t="str">
            <v>10kV</v>
          </cell>
          <cell r="D197">
            <v>200</v>
          </cell>
          <cell r="F197" t="str">
            <v>市辖</v>
          </cell>
          <cell r="G197">
            <v>0</v>
          </cell>
          <cell r="H197" t="str">
            <v>分区2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</row>
        <row r="198">
          <cell r="A198" t="str">
            <v>金凤金属</v>
          </cell>
          <cell r="B198" t="str">
            <v>10kV</v>
          </cell>
          <cell r="D198">
            <v>250</v>
          </cell>
          <cell r="F198" t="str">
            <v>市辖</v>
          </cell>
          <cell r="G198">
            <v>0</v>
          </cell>
          <cell r="H198" t="str">
            <v>分区2</v>
          </cell>
          <cell r="J198">
            <v>1</v>
          </cell>
          <cell r="K198">
            <v>1</v>
          </cell>
          <cell r="L198">
            <v>1</v>
          </cell>
          <cell r="M198">
            <v>1</v>
          </cell>
        </row>
        <row r="199">
          <cell r="A199" t="str">
            <v>美林家庭用品</v>
          </cell>
          <cell r="B199" t="str">
            <v>10kV</v>
          </cell>
          <cell r="D199">
            <v>400</v>
          </cell>
          <cell r="F199" t="str">
            <v>市辖</v>
          </cell>
          <cell r="G199">
            <v>0</v>
          </cell>
          <cell r="H199" t="str">
            <v>分区2</v>
          </cell>
          <cell r="J199">
            <v>0</v>
          </cell>
          <cell r="K199">
            <v>2</v>
          </cell>
          <cell r="L199">
            <v>1</v>
          </cell>
          <cell r="M199">
            <v>1</v>
          </cell>
        </row>
        <row r="200">
          <cell r="A200" t="str">
            <v>福记联合</v>
          </cell>
          <cell r="B200" t="str">
            <v>10kV</v>
          </cell>
          <cell r="D200">
            <v>400</v>
          </cell>
          <cell r="F200" t="str">
            <v>市辖</v>
          </cell>
          <cell r="G200">
            <v>0</v>
          </cell>
          <cell r="H200" t="str">
            <v>分区2</v>
          </cell>
          <cell r="J200">
            <v>1</v>
          </cell>
          <cell r="K200">
            <v>0</v>
          </cell>
          <cell r="L200">
            <v>0</v>
          </cell>
          <cell r="M200">
            <v>0</v>
          </cell>
        </row>
        <row r="201">
          <cell r="A201" t="str">
            <v>鸿鑫</v>
          </cell>
          <cell r="B201" t="str">
            <v>10kV</v>
          </cell>
          <cell r="D201">
            <v>250</v>
          </cell>
          <cell r="F201" t="str">
            <v>市辖</v>
          </cell>
          <cell r="G201">
            <v>0</v>
          </cell>
          <cell r="H201" t="str">
            <v>分区2</v>
          </cell>
          <cell r="J201">
            <v>0</v>
          </cell>
          <cell r="K201">
            <v>1</v>
          </cell>
          <cell r="L201">
            <v>1</v>
          </cell>
          <cell r="M201">
            <v>1</v>
          </cell>
        </row>
        <row r="202">
          <cell r="A202" t="str">
            <v>金城花园会所</v>
          </cell>
          <cell r="B202" t="str">
            <v>10kV</v>
          </cell>
          <cell r="D202">
            <v>315</v>
          </cell>
          <cell r="F202" t="str">
            <v>市辖</v>
          </cell>
          <cell r="G202">
            <v>0</v>
          </cell>
          <cell r="H202" t="str">
            <v>分区2</v>
          </cell>
          <cell r="J202">
            <v>1</v>
          </cell>
          <cell r="K202">
            <v>2</v>
          </cell>
          <cell r="L202">
            <v>1</v>
          </cell>
          <cell r="M202">
            <v>1</v>
          </cell>
        </row>
        <row r="203">
          <cell r="A203" t="str">
            <v>金城花园4#变</v>
          </cell>
          <cell r="B203" t="str">
            <v>10kV</v>
          </cell>
          <cell r="D203">
            <v>630</v>
          </cell>
          <cell r="F203" t="str">
            <v>市辖</v>
          </cell>
          <cell r="G203">
            <v>0</v>
          </cell>
          <cell r="H203" t="str">
            <v>分区2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</row>
        <row r="204">
          <cell r="A204" t="str">
            <v>金城花园2#变</v>
          </cell>
          <cell r="B204" t="str">
            <v>10kV</v>
          </cell>
          <cell r="D204">
            <v>630</v>
          </cell>
          <cell r="F204" t="str">
            <v>市辖</v>
          </cell>
          <cell r="G204">
            <v>0</v>
          </cell>
          <cell r="H204" t="str">
            <v>分区2</v>
          </cell>
          <cell r="J204">
            <v>1</v>
          </cell>
          <cell r="K204">
            <v>1</v>
          </cell>
          <cell r="L204">
            <v>1</v>
          </cell>
          <cell r="M204">
            <v>1</v>
          </cell>
        </row>
        <row r="205">
          <cell r="A205" t="str">
            <v>金城花园10#变</v>
          </cell>
          <cell r="B205" t="str">
            <v>10kV</v>
          </cell>
          <cell r="D205">
            <v>1000</v>
          </cell>
          <cell r="F205" t="str">
            <v>市辖</v>
          </cell>
          <cell r="G205">
            <v>0</v>
          </cell>
          <cell r="H205" t="str">
            <v>分区2</v>
          </cell>
          <cell r="J205">
            <v>0</v>
          </cell>
          <cell r="K205">
            <v>2</v>
          </cell>
          <cell r="L205">
            <v>1</v>
          </cell>
          <cell r="M205">
            <v>1</v>
          </cell>
        </row>
        <row r="206">
          <cell r="A206" t="str">
            <v>金城花园12#变</v>
          </cell>
          <cell r="B206" t="str">
            <v>10kV</v>
          </cell>
          <cell r="D206">
            <v>1000</v>
          </cell>
          <cell r="F206" t="str">
            <v>市辖</v>
          </cell>
          <cell r="G206">
            <v>0</v>
          </cell>
          <cell r="H206" t="str">
            <v>分区2</v>
          </cell>
          <cell r="J206">
            <v>1</v>
          </cell>
          <cell r="K206">
            <v>0</v>
          </cell>
          <cell r="L206">
            <v>0</v>
          </cell>
          <cell r="M206">
            <v>0</v>
          </cell>
        </row>
        <row r="207">
          <cell r="A207" t="str">
            <v>金城花园8#变</v>
          </cell>
          <cell r="B207" t="str">
            <v>10kV</v>
          </cell>
          <cell r="D207">
            <v>800</v>
          </cell>
          <cell r="F207" t="str">
            <v>市辖</v>
          </cell>
          <cell r="G207">
            <v>0</v>
          </cell>
          <cell r="H207" t="str">
            <v>分区2</v>
          </cell>
          <cell r="J207">
            <v>0</v>
          </cell>
          <cell r="K207">
            <v>1</v>
          </cell>
          <cell r="L207">
            <v>1</v>
          </cell>
          <cell r="M207">
            <v>1</v>
          </cell>
        </row>
        <row r="208">
          <cell r="A208" t="str">
            <v>金城花园6#变</v>
          </cell>
          <cell r="B208" t="str">
            <v>10kV</v>
          </cell>
          <cell r="D208">
            <v>800</v>
          </cell>
          <cell r="F208" t="str">
            <v>市辖</v>
          </cell>
          <cell r="G208">
            <v>0</v>
          </cell>
          <cell r="H208" t="str">
            <v>分区2</v>
          </cell>
          <cell r="J208">
            <v>1</v>
          </cell>
          <cell r="K208">
            <v>2</v>
          </cell>
          <cell r="L208">
            <v>1</v>
          </cell>
          <cell r="M208">
            <v>1</v>
          </cell>
        </row>
        <row r="209">
          <cell r="A209" t="str">
            <v>南市线移动</v>
          </cell>
          <cell r="B209" t="str">
            <v>10kV</v>
          </cell>
          <cell r="D209">
            <v>30</v>
          </cell>
          <cell r="F209" t="str">
            <v>市辖</v>
          </cell>
          <cell r="G209">
            <v>0</v>
          </cell>
          <cell r="H209" t="str">
            <v>分区2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</row>
        <row r="210">
          <cell r="A210" t="str">
            <v>周泾西区别墅变</v>
          </cell>
          <cell r="B210" t="str">
            <v>10kV</v>
          </cell>
          <cell r="D210">
            <v>500</v>
          </cell>
          <cell r="F210" t="str">
            <v>市辖</v>
          </cell>
          <cell r="G210">
            <v>0</v>
          </cell>
          <cell r="H210" t="str">
            <v>分区2</v>
          </cell>
          <cell r="J210">
            <v>1</v>
          </cell>
          <cell r="K210">
            <v>1</v>
          </cell>
          <cell r="L210">
            <v>1</v>
          </cell>
          <cell r="M210">
            <v>1</v>
          </cell>
        </row>
        <row r="211">
          <cell r="A211" t="str">
            <v>商务城周泾5期3#变（停用）</v>
          </cell>
          <cell r="B211" t="str">
            <v>10kV</v>
          </cell>
          <cell r="D211">
            <v>400</v>
          </cell>
          <cell r="F211" t="str">
            <v>市辖</v>
          </cell>
          <cell r="G211">
            <v>0</v>
          </cell>
          <cell r="H211" t="str">
            <v>分区2</v>
          </cell>
          <cell r="J211">
            <v>0</v>
          </cell>
          <cell r="K211">
            <v>2</v>
          </cell>
          <cell r="L211">
            <v>1</v>
          </cell>
          <cell r="M211">
            <v>1</v>
          </cell>
        </row>
        <row r="212">
          <cell r="A212" t="str">
            <v>水产村变</v>
          </cell>
          <cell r="B212" t="str">
            <v>10kV</v>
          </cell>
          <cell r="D212">
            <v>400</v>
          </cell>
          <cell r="F212" t="str">
            <v>市辖</v>
          </cell>
          <cell r="G212">
            <v>0</v>
          </cell>
          <cell r="H212" t="str">
            <v>分区2</v>
          </cell>
          <cell r="J212">
            <v>1</v>
          </cell>
          <cell r="K212">
            <v>0</v>
          </cell>
          <cell r="L212">
            <v>0</v>
          </cell>
          <cell r="M212">
            <v>0</v>
          </cell>
        </row>
        <row r="213">
          <cell r="A213" t="str">
            <v>周泾村周泾站</v>
          </cell>
          <cell r="B213" t="str">
            <v>10kV</v>
          </cell>
          <cell r="D213">
            <v>400</v>
          </cell>
          <cell r="F213" t="str">
            <v>市辖</v>
          </cell>
          <cell r="G213">
            <v>0</v>
          </cell>
          <cell r="H213" t="str">
            <v>分区2</v>
          </cell>
          <cell r="J213">
            <v>0</v>
          </cell>
          <cell r="K213">
            <v>1</v>
          </cell>
          <cell r="L213">
            <v>1</v>
          </cell>
          <cell r="M213">
            <v>1</v>
          </cell>
        </row>
        <row r="214">
          <cell r="A214" t="str">
            <v>金城路动迁房一期#1临变</v>
          </cell>
          <cell r="B214" t="str">
            <v>10kV</v>
          </cell>
          <cell r="D214">
            <v>500</v>
          </cell>
          <cell r="F214" t="str">
            <v>市辖</v>
          </cell>
          <cell r="G214">
            <v>0</v>
          </cell>
          <cell r="H214" t="str">
            <v>分区2</v>
          </cell>
          <cell r="J214">
            <v>1</v>
          </cell>
          <cell r="K214">
            <v>2</v>
          </cell>
          <cell r="L214">
            <v>1</v>
          </cell>
          <cell r="M214">
            <v>1</v>
          </cell>
        </row>
        <row r="215">
          <cell r="A215" t="str">
            <v>南市线联通</v>
          </cell>
          <cell r="B215" t="str">
            <v>10kV</v>
          </cell>
          <cell r="D215">
            <v>30</v>
          </cell>
          <cell r="F215" t="str">
            <v>市辖</v>
          </cell>
          <cell r="G215">
            <v>0</v>
          </cell>
          <cell r="H215" t="str">
            <v>分区2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</row>
        <row r="216">
          <cell r="A216" t="str">
            <v>蒋浦新村2#变</v>
          </cell>
          <cell r="B216" t="str">
            <v>10kV</v>
          </cell>
          <cell r="D216">
            <v>800</v>
          </cell>
          <cell r="F216" t="str">
            <v>市辖</v>
          </cell>
          <cell r="G216">
            <v>0</v>
          </cell>
          <cell r="H216" t="str">
            <v>分区2</v>
          </cell>
          <cell r="J216">
            <v>1</v>
          </cell>
          <cell r="K216">
            <v>1</v>
          </cell>
          <cell r="L216">
            <v>1</v>
          </cell>
          <cell r="M216">
            <v>1</v>
          </cell>
        </row>
        <row r="217">
          <cell r="A217" t="str">
            <v>蒋浦新村1#变</v>
          </cell>
          <cell r="B217" t="str">
            <v>10kV</v>
          </cell>
          <cell r="D217">
            <v>800</v>
          </cell>
          <cell r="F217" t="str">
            <v>市辖</v>
          </cell>
          <cell r="G217">
            <v>0</v>
          </cell>
          <cell r="H217" t="str">
            <v>分区2</v>
          </cell>
          <cell r="J217">
            <v>0</v>
          </cell>
          <cell r="K217">
            <v>2</v>
          </cell>
          <cell r="L217">
            <v>1</v>
          </cell>
          <cell r="M217">
            <v>1</v>
          </cell>
        </row>
        <row r="218">
          <cell r="A218" t="str">
            <v>金城花园14#变</v>
          </cell>
          <cell r="B218" t="str">
            <v>10kV</v>
          </cell>
          <cell r="D218">
            <v>630</v>
          </cell>
          <cell r="F218" t="str">
            <v>市辖</v>
          </cell>
          <cell r="G218">
            <v>0</v>
          </cell>
          <cell r="H218" t="str">
            <v>分区2</v>
          </cell>
          <cell r="J218">
            <v>1</v>
          </cell>
          <cell r="K218">
            <v>0</v>
          </cell>
          <cell r="L218">
            <v>0</v>
          </cell>
          <cell r="M218">
            <v>0</v>
          </cell>
        </row>
        <row r="219">
          <cell r="A219" t="str">
            <v>金城花园16#变</v>
          </cell>
          <cell r="B219" t="str">
            <v>10kV</v>
          </cell>
          <cell r="D219">
            <v>630</v>
          </cell>
          <cell r="F219" t="str">
            <v>市辖</v>
          </cell>
          <cell r="G219">
            <v>0</v>
          </cell>
          <cell r="H219" t="str">
            <v>分区2</v>
          </cell>
          <cell r="J219">
            <v>0</v>
          </cell>
          <cell r="K219">
            <v>1</v>
          </cell>
          <cell r="L219">
            <v>1</v>
          </cell>
          <cell r="M219">
            <v>1</v>
          </cell>
        </row>
        <row r="220">
          <cell r="A220" t="str">
            <v>姜夏新村3#变</v>
          </cell>
          <cell r="B220" t="str">
            <v>10kV</v>
          </cell>
          <cell r="D220">
            <v>800</v>
          </cell>
          <cell r="F220" t="str">
            <v>市辖</v>
          </cell>
          <cell r="G220">
            <v>0</v>
          </cell>
          <cell r="H220" t="str">
            <v>分区2</v>
          </cell>
          <cell r="J220">
            <v>1</v>
          </cell>
          <cell r="K220">
            <v>2</v>
          </cell>
          <cell r="L220">
            <v>1</v>
          </cell>
          <cell r="M220">
            <v>1</v>
          </cell>
        </row>
        <row r="221">
          <cell r="A221" t="str">
            <v>姜夏新村4#变</v>
          </cell>
          <cell r="B221" t="str">
            <v>10kV</v>
          </cell>
          <cell r="D221">
            <v>800</v>
          </cell>
          <cell r="F221" t="str">
            <v>市辖</v>
          </cell>
          <cell r="G221">
            <v>0</v>
          </cell>
          <cell r="H221" t="str">
            <v>分区2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8796088693136</v>
          </cell>
          <cell r="B222" t="str">
            <v>10kV</v>
          </cell>
          <cell r="D222">
            <v>0</v>
          </cell>
          <cell r="F222" t="str">
            <v>县级</v>
          </cell>
          <cell r="G222">
            <v>0</v>
          </cell>
          <cell r="H222" t="str">
            <v>分区3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</row>
        <row r="223">
          <cell r="A223" t="str">
            <v>8796088693168</v>
          </cell>
          <cell r="B223" t="str">
            <v>10kV</v>
          </cell>
          <cell r="D223">
            <v>0</v>
          </cell>
          <cell r="F223" t="str">
            <v>县级</v>
          </cell>
          <cell r="G223">
            <v>0</v>
          </cell>
          <cell r="H223" t="str">
            <v>分区3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姜夏新村1#变</v>
          </cell>
          <cell r="B224" t="str">
            <v>10kV</v>
          </cell>
          <cell r="D224">
            <v>800</v>
          </cell>
          <cell r="F224" t="str">
            <v>市辖</v>
          </cell>
          <cell r="G224">
            <v>0</v>
          </cell>
          <cell r="H224" t="str">
            <v>分区2</v>
          </cell>
          <cell r="J224">
            <v>1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姜夏新村2#变</v>
          </cell>
          <cell r="B225" t="str">
            <v>10kV</v>
          </cell>
          <cell r="D225">
            <v>800</v>
          </cell>
          <cell r="F225" t="str">
            <v>市辖</v>
          </cell>
          <cell r="G225">
            <v>0</v>
          </cell>
          <cell r="H225" t="str">
            <v>分区2</v>
          </cell>
          <cell r="J225">
            <v>0</v>
          </cell>
          <cell r="K225">
            <v>1</v>
          </cell>
          <cell r="L225">
            <v>1</v>
          </cell>
          <cell r="M225">
            <v>1</v>
          </cell>
        </row>
        <row r="226">
          <cell r="A226" t="str">
            <v>星利富民合作社商务城C地块商业2#变</v>
          </cell>
          <cell r="B226" t="str">
            <v>10kV</v>
          </cell>
          <cell r="D226">
            <v>500</v>
          </cell>
          <cell r="F226" t="str">
            <v>市辖</v>
          </cell>
          <cell r="G226">
            <v>0</v>
          </cell>
          <cell r="H226" t="str">
            <v>分区2</v>
          </cell>
          <cell r="J226">
            <v>1</v>
          </cell>
          <cell r="K226">
            <v>2</v>
          </cell>
          <cell r="L226">
            <v>1</v>
          </cell>
          <cell r="M226">
            <v>1</v>
          </cell>
        </row>
        <row r="227">
          <cell r="A227" t="str">
            <v>南市线蓬善村星利富民合作社</v>
          </cell>
          <cell r="B227" t="str">
            <v>10kV</v>
          </cell>
          <cell r="D227">
            <v>500</v>
          </cell>
          <cell r="F227" t="str">
            <v>市辖</v>
          </cell>
          <cell r="G227">
            <v>0</v>
          </cell>
          <cell r="H227" t="str">
            <v>分区2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</row>
        <row r="228">
          <cell r="A228" t="str">
            <v>花家浜新村1#变</v>
          </cell>
          <cell r="B228" t="str">
            <v>10kV</v>
          </cell>
          <cell r="D228">
            <v>1000</v>
          </cell>
          <cell r="F228" t="str">
            <v>市辖</v>
          </cell>
          <cell r="G228">
            <v>0</v>
          </cell>
          <cell r="H228" t="str">
            <v>分区2</v>
          </cell>
          <cell r="J228">
            <v>1</v>
          </cell>
          <cell r="K228">
            <v>1</v>
          </cell>
          <cell r="L228">
            <v>1</v>
          </cell>
          <cell r="M228">
            <v>1</v>
          </cell>
        </row>
        <row r="229">
          <cell r="A229" t="str">
            <v>花家浜新村2#变</v>
          </cell>
          <cell r="B229" t="str">
            <v>10kV</v>
          </cell>
          <cell r="D229">
            <v>800</v>
          </cell>
          <cell r="F229" t="str">
            <v>市辖</v>
          </cell>
          <cell r="G229">
            <v>0</v>
          </cell>
          <cell r="H229" t="str">
            <v>分区2</v>
          </cell>
          <cell r="J229">
            <v>0</v>
          </cell>
          <cell r="K229">
            <v>2</v>
          </cell>
          <cell r="L229">
            <v>1</v>
          </cell>
          <cell r="M229">
            <v>1</v>
          </cell>
        </row>
        <row r="230">
          <cell r="A230" t="str">
            <v>花家浜新村3#变</v>
          </cell>
          <cell r="B230" t="str">
            <v>10kV</v>
          </cell>
          <cell r="D230">
            <v>800</v>
          </cell>
          <cell r="F230" t="str">
            <v>市辖</v>
          </cell>
          <cell r="G230">
            <v>0</v>
          </cell>
          <cell r="H230" t="str">
            <v>分区2</v>
          </cell>
          <cell r="J230">
            <v>1</v>
          </cell>
          <cell r="K230">
            <v>0</v>
          </cell>
          <cell r="L230">
            <v>0</v>
          </cell>
          <cell r="M230">
            <v>0</v>
          </cell>
        </row>
        <row r="231">
          <cell r="A231" t="str">
            <v>花家浜新村5#变</v>
          </cell>
          <cell r="B231" t="str">
            <v>10kV</v>
          </cell>
          <cell r="D231">
            <v>800</v>
          </cell>
          <cell r="F231" t="str">
            <v>市辖</v>
          </cell>
          <cell r="G231">
            <v>0</v>
          </cell>
          <cell r="H231" t="str">
            <v>分区2</v>
          </cell>
          <cell r="J231">
            <v>0</v>
          </cell>
          <cell r="K231">
            <v>1</v>
          </cell>
          <cell r="L231">
            <v>1</v>
          </cell>
          <cell r="M231">
            <v>1</v>
          </cell>
        </row>
        <row r="232">
          <cell r="A232" t="str">
            <v>画家浜新村6#变</v>
          </cell>
          <cell r="B232" t="str">
            <v>10kV</v>
          </cell>
          <cell r="D232">
            <v>800</v>
          </cell>
          <cell r="F232" t="str">
            <v>市辖</v>
          </cell>
          <cell r="G232">
            <v>0</v>
          </cell>
          <cell r="H232" t="str">
            <v>分区2</v>
          </cell>
          <cell r="J232">
            <v>1</v>
          </cell>
          <cell r="K232">
            <v>2</v>
          </cell>
          <cell r="L232">
            <v>1</v>
          </cell>
          <cell r="M232">
            <v>1</v>
          </cell>
        </row>
        <row r="233">
          <cell r="A233" t="str">
            <v>花家浜新村4#变</v>
          </cell>
          <cell r="B233" t="str">
            <v>10kV</v>
          </cell>
          <cell r="D233">
            <v>800</v>
          </cell>
          <cell r="F233" t="str">
            <v>市辖</v>
          </cell>
          <cell r="G233">
            <v>0</v>
          </cell>
          <cell r="H233" t="str">
            <v>分区2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</row>
        <row r="234">
          <cell r="A234" t="str">
            <v>花桥中心小学校</v>
          </cell>
          <cell r="B234" t="str">
            <v>10kV</v>
          </cell>
          <cell r="D234">
            <v>630</v>
          </cell>
          <cell r="F234" t="str">
            <v>市辖</v>
          </cell>
          <cell r="G234">
            <v>0</v>
          </cell>
          <cell r="H234" t="str">
            <v>分区2</v>
          </cell>
          <cell r="J234">
            <v>1</v>
          </cell>
          <cell r="K234">
            <v>1</v>
          </cell>
          <cell r="L234">
            <v>1</v>
          </cell>
          <cell r="M234">
            <v>1</v>
          </cell>
        </row>
        <row r="235">
          <cell r="A235" t="str">
            <v>花桥人民医院</v>
          </cell>
          <cell r="B235" t="str">
            <v>10kV</v>
          </cell>
          <cell r="D235">
            <v>500</v>
          </cell>
          <cell r="F235" t="str">
            <v>市辖</v>
          </cell>
          <cell r="G235">
            <v>0</v>
          </cell>
          <cell r="H235" t="str">
            <v>分区2</v>
          </cell>
          <cell r="J235">
            <v>0</v>
          </cell>
          <cell r="K235">
            <v>2</v>
          </cell>
          <cell r="L235">
            <v>1</v>
          </cell>
          <cell r="M235">
            <v>1</v>
          </cell>
        </row>
        <row r="236">
          <cell r="A236" t="str">
            <v>宝湾物流1</v>
          </cell>
          <cell r="B236" t="str">
            <v>10kV</v>
          </cell>
          <cell r="D236">
            <v>800</v>
          </cell>
          <cell r="F236" t="str">
            <v>市辖</v>
          </cell>
          <cell r="G236">
            <v>0</v>
          </cell>
          <cell r="H236" t="str">
            <v>分区2</v>
          </cell>
          <cell r="J236">
            <v>1</v>
          </cell>
          <cell r="K236">
            <v>0</v>
          </cell>
          <cell r="L236">
            <v>0</v>
          </cell>
          <cell r="M236">
            <v>0</v>
          </cell>
        </row>
        <row r="237">
          <cell r="A237" t="str">
            <v>宝湾物流2</v>
          </cell>
          <cell r="B237" t="str">
            <v>10kV</v>
          </cell>
          <cell r="D237">
            <v>500</v>
          </cell>
          <cell r="F237" t="str">
            <v>市辖</v>
          </cell>
          <cell r="G237">
            <v>0</v>
          </cell>
          <cell r="H237" t="str">
            <v>分区2</v>
          </cell>
          <cell r="J237">
            <v>0</v>
          </cell>
          <cell r="K237">
            <v>1</v>
          </cell>
          <cell r="L237">
            <v>1</v>
          </cell>
          <cell r="M237">
            <v>1</v>
          </cell>
        </row>
        <row r="238">
          <cell r="A238" t="str">
            <v>迪卡侬(昆山)仓储</v>
          </cell>
          <cell r="B238" t="str">
            <v>10kV</v>
          </cell>
          <cell r="D238">
            <v>500</v>
          </cell>
          <cell r="F238" t="str">
            <v>市辖</v>
          </cell>
          <cell r="G238">
            <v>0</v>
          </cell>
          <cell r="H238" t="str">
            <v>分区2</v>
          </cell>
          <cell r="J238">
            <v>1</v>
          </cell>
          <cell r="K238">
            <v>2</v>
          </cell>
          <cell r="L238">
            <v>1</v>
          </cell>
          <cell r="M238">
            <v>1</v>
          </cell>
        </row>
        <row r="239">
          <cell r="A239" t="str">
            <v>薛家村薛家站</v>
          </cell>
          <cell r="B239" t="str">
            <v>10kV</v>
          </cell>
          <cell r="D239">
            <v>100</v>
          </cell>
          <cell r="F239" t="str">
            <v>市辖</v>
          </cell>
          <cell r="G239">
            <v>0</v>
          </cell>
          <cell r="H239" t="str">
            <v>分区2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</row>
        <row r="240">
          <cell r="A240" t="str">
            <v>国际商务区（停用）</v>
          </cell>
          <cell r="B240" t="str">
            <v>10kV</v>
          </cell>
          <cell r="D240">
            <v>500</v>
          </cell>
          <cell r="F240" t="str">
            <v>市辖</v>
          </cell>
          <cell r="G240">
            <v>0</v>
          </cell>
          <cell r="H240" t="str">
            <v>分区2</v>
          </cell>
          <cell r="J240">
            <v>1</v>
          </cell>
          <cell r="K240">
            <v>1</v>
          </cell>
          <cell r="L240">
            <v>1</v>
          </cell>
          <cell r="M240">
            <v>1</v>
          </cell>
        </row>
        <row r="241">
          <cell r="A241" t="str">
            <v>益天仓储（报税物流中心）</v>
          </cell>
          <cell r="B241" t="str">
            <v>10kV</v>
          </cell>
          <cell r="D241">
            <v>630</v>
          </cell>
          <cell r="F241" t="str">
            <v>市辖</v>
          </cell>
          <cell r="G241">
            <v>0</v>
          </cell>
          <cell r="H241" t="str">
            <v>分区2</v>
          </cell>
          <cell r="J241">
            <v>0</v>
          </cell>
          <cell r="K241">
            <v>2</v>
          </cell>
          <cell r="L241">
            <v>1</v>
          </cell>
          <cell r="M241">
            <v>1</v>
          </cell>
        </row>
        <row r="242">
          <cell r="A242" t="str">
            <v>花桥中心幼儿园</v>
          </cell>
          <cell r="B242" t="str">
            <v>10kV</v>
          </cell>
          <cell r="D242">
            <v>800</v>
          </cell>
          <cell r="F242" t="str">
            <v>市辖</v>
          </cell>
          <cell r="G242">
            <v>0</v>
          </cell>
          <cell r="H242" t="str">
            <v>分区2</v>
          </cell>
          <cell r="J242">
            <v>1</v>
          </cell>
          <cell r="K242">
            <v>0</v>
          </cell>
          <cell r="L242">
            <v>0</v>
          </cell>
          <cell r="M242">
            <v>0</v>
          </cell>
        </row>
        <row r="243">
          <cell r="A243" t="str">
            <v>黄城花园2#变</v>
          </cell>
          <cell r="B243" t="str">
            <v>10kV</v>
          </cell>
          <cell r="D243">
            <v>800</v>
          </cell>
          <cell r="F243" t="str">
            <v>市辖</v>
          </cell>
          <cell r="G243">
            <v>0</v>
          </cell>
          <cell r="H243" t="str">
            <v>分区2</v>
          </cell>
          <cell r="J243">
            <v>0</v>
          </cell>
          <cell r="K243">
            <v>1</v>
          </cell>
          <cell r="L243">
            <v>1</v>
          </cell>
          <cell r="M243">
            <v>1</v>
          </cell>
        </row>
        <row r="244">
          <cell r="A244" t="str">
            <v>黄城花园6#变</v>
          </cell>
          <cell r="B244" t="str">
            <v>10kV</v>
          </cell>
          <cell r="D244">
            <v>800</v>
          </cell>
          <cell r="F244" t="str">
            <v>市辖</v>
          </cell>
          <cell r="G244">
            <v>0</v>
          </cell>
          <cell r="H244" t="str">
            <v>分区2</v>
          </cell>
          <cell r="J244">
            <v>1</v>
          </cell>
          <cell r="K244">
            <v>2</v>
          </cell>
          <cell r="L244">
            <v>1</v>
          </cell>
          <cell r="M244">
            <v>1</v>
          </cell>
        </row>
        <row r="245">
          <cell r="A245" t="str">
            <v>黄城花园4#变</v>
          </cell>
          <cell r="B245" t="str">
            <v>10kV</v>
          </cell>
          <cell r="D245">
            <v>800</v>
          </cell>
          <cell r="F245" t="str">
            <v>市辖</v>
          </cell>
          <cell r="G245">
            <v>0</v>
          </cell>
          <cell r="H245" t="str">
            <v>分区2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</row>
        <row r="246">
          <cell r="A246" t="str">
            <v>职业中学1</v>
          </cell>
          <cell r="B246" t="str">
            <v>10kV</v>
          </cell>
          <cell r="D246">
            <v>630</v>
          </cell>
          <cell r="F246" t="str">
            <v>市辖</v>
          </cell>
          <cell r="G246">
            <v>0</v>
          </cell>
          <cell r="H246" t="str">
            <v>分区2</v>
          </cell>
          <cell r="J246">
            <v>1</v>
          </cell>
          <cell r="K246">
            <v>1</v>
          </cell>
          <cell r="L246">
            <v>1</v>
          </cell>
          <cell r="M246">
            <v>1</v>
          </cell>
        </row>
        <row r="247">
          <cell r="A247" t="str">
            <v>职业中学2</v>
          </cell>
          <cell r="B247" t="str">
            <v>10kV</v>
          </cell>
          <cell r="D247">
            <v>630</v>
          </cell>
          <cell r="F247" t="str">
            <v>市辖</v>
          </cell>
          <cell r="G247">
            <v>0</v>
          </cell>
          <cell r="H247" t="str">
            <v>分区2</v>
          </cell>
          <cell r="J247">
            <v>0</v>
          </cell>
          <cell r="K247">
            <v>2</v>
          </cell>
          <cell r="L247">
            <v>1</v>
          </cell>
          <cell r="M247">
            <v>1</v>
          </cell>
        </row>
        <row r="248">
          <cell r="A248" t="str">
            <v>职业中学车间变2</v>
          </cell>
          <cell r="B248" t="str">
            <v>10kV</v>
          </cell>
          <cell r="D248">
            <v>1250</v>
          </cell>
          <cell r="F248" t="str">
            <v>市辖</v>
          </cell>
          <cell r="G248">
            <v>0</v>
          </cell>
          <cell r="H248" t="str">
            <v>分区2</v>
          </cell>
          <cell r="J248">
            <v>1</v>
          </cell>
          <cell r="K248">
            <v>0</v>
          </cell>
          <cell r="L248">
            <v>0</v>
          </cell>
          <cell r="M248">
            <v>0</v>
          </cell>
        </row>
        <row r="249">
          <cell r="A249" t="str">
            <v>职业中学车间变1</v>
          </cell>
          <cell r="B249" t="str">
            <v>10kV</v>
          </cell>
          <cell r="D249">
            <v>1250</v>
          </cell>
          <cell r="F249" t="str">
            <v>市辖</v>
          </cell>
          <cell r="G249">
            <v>0</v>
          </cell>
          <cell r="H249" t="str">
            <v>分区2</v>
          </cell>
          <cell r="J249">
            <v>0</v>
          </cell>
          <cell r="K249">
            <v>1</v>
          </cell>
          <cell r="L249">
            <v>1</v>
          </cell>
          <cell r="M249">
            <v>1</v>
          </cell>
        </row>
        <row r="250">
          <cell r="A250" t="str">
            <v>职业中学车间变4</v>
          </cell>
          <cell r="B250" t="str">
            <v>10kV</v>
          </cell>
          <cell r="D250">
            <v>1250</v>
          </cell>
          <cell r="F250" t="str">
            <v>市辖</v>
          </cell>
          <cell r="G250">
            <v>0</v>
          </cell>
          <cell r="H250" t="str">
            <v>分区2</v>
          </cell>
          <cell r="J250">
            <v>1</v>
          </cell>
          <cell r="K250">
            <v>2</v>
          </cell>
          <cell r="L250">
            <v>1</v>
          </cell>
          <cell r="M250">
            <v>1</v>
          </cell>
        </row>
        <row r="251">
          <cell r="A251" t="str">
            <v>职业中学车间变3</v>
          </cell>
          <cell r="B251" t="str">
            <v>10kV</v>
          </cell>
          <cell r="D251">
            <v>1250</v>
          </cell>
          <cell r="F251" t="str">
            <v>市辖</v>
          </cell>
          <cell r="G251">
            <v>0</v>
          </cell>
          <cell r="H251" t="str">
            <v>分区2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</row>
        <row r="252">
          <cell r="A252" t="str">
            <v>第三职业中学</v>
          </cell>
          <cell r="B252" t="str">
            <v>10kV</v>
          </cell>
          <cell r="D252">
            <v>1250</v>
          </cell>
          <cell r="F252" t="str">
            <v>市辖</v>
          </cell>
          <cell r="G252">
            <v>0</v>
          </cell>
          <cell r="H252" t="str">
            <v>分区2</v>
          </cell>
          <cell r="J252">
            <v>1</v>
          </cell>
          <cell r="K252">
            <v>1</v>
          </cell>
          <cell r="L252">
            <v>1</v>
          </cell>
          <cell r="M252">
            <v>1</v>
          </cell>
        </row>
        <row r="253">
          <cell r="A253" t="str">
            <v>花桥展览中心</v>
          </cell>
          <cell r="B253" t="str">
            <v>10kV</v>
          </cell>
          <cell r="D253">
            <v>3130</v>
          </cell>
          <cell r="F253" t="str">
            <v>市辖</v>
          </cell>
          <cell r="G253">
            <v>0</v>
          </cell>
          <cell r="H253" t="str">
            <v>分区2</v>
          </cell>
          <cell r="J253">
            <v>0</v>
          </cell>
          <cell r="K253">
            <v>2</v>
          </cell>
          <cell r="L253">
            <v>1</v>
          </cell>
          <cell r="M253">
            <v>1</v>
          </cell>
        </row>
        <row r="254">
          <cell r="A254" t="str">
            <v>花桥国际商务（综合管廊1#）</v>
          </cell>
          <cell r="B254" t="str">
            <v>10kV</v>
          </cell>
          <cell r="D254">
            <v>500</v>
          </cell>
          <cell r="F254" t="str">
            <v>县级</v>
          </cell>
          <cell r="G254">
            <v>0</v>
          </cell>
          <cell r="H254" t="str">
            <v>分区3</v>
          </cell>
          <cell r="J254">
            <v>1</v>
          </cell>
          <cell r="K254">
            <v>0</v>
          </cell>
          <cell r="L254">
            <v>0</v>
          </cell>
          <cell r="M254">
            <v>0</v>
          </cell>
        </row>
        <row r="255">
          <cell r="A255" t="str">
            <v>中科新达江苏创新投资商住用房一期1#变</v>
          </cell>
          <cell r="B255" t="str">
            <v>10kV</v>
          </cell>
          <cell r="D255">
            <v>500</v>
          </cell>
          <cell r="F255" t="str">
            <v>县级</v>
          </cell>
          <cell r="G255">
            <v>0</v>
          </cell>
          <cell r="H255" t="str">
            <v>分区3</v>
          </cell>
          <cell r="J255">
            <v>0</v>
          </cell>
          <cell r="K255">
            <v>1</v>
          </cell>
          <cell r="L255">
            <v>1</v>
          </cell>
          <cell r="M255">
            <v>1</v>
          </cell>
        </row>
        <row r="256">
          <cell r="A256" t="str">
            <v>赵家站</v>
          </cell>
          <cell r="B256" t="str">
            <v>10kV</v>
          </cell>
          <cell r="D256">
            <v>250</v>
          </cell>
          <cell r="F256" t="str">
            <v>县级</v>
          </cell>
          <cell r="G256">
            <v>0</v>
          </cell>
          <cell r="H256" t="str">
            <v>分区3</v>
          </cell>
          <cell r="J256">
            <v>1</v>
          </cell>
          <cell r="K256">
            <v>2</v>
          </cell>
          <cell r="L256">
            <v>1</v>
          </cell>
          <cell r="M256">
            <v>1</v>
          </cell>
        </row>
        <row r="257">
          <cell r="A257" t="str">
            <v>路灯变</v>
          </cell>
          <cell r="B257" t="str">
            <v>10kV</v>
          </cell>
          <cell r="D257">
            <v>80</v>
          </cell>
          <cell r="F257" t="str">
            <v>县级</v>
          </cell>
          <cell r="G257">
            <v>0</v>
          </cell>
          <cell r="H257" t="str">
            <v>分区3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</row>
        <row r="258">
          <cell r="A258" t="str">
            <v>花桥展览中心-1</v>
          </cell>
          <cell r="B258" t="str">
            <v>10kV</v>
          </cell>
          <cell r="D258">
            <v>500</v>
          </cell>
          <cell r="F258" t="str">
            <v>县级</v>
          </cell>
          <cell r="G258">
            <v>0</v>
          </cell>
          <cell r="H258" t="str">
            <v>分区3</v>
          </cell>
          <cell r="J258">
            <v>1</v>
          </cell>
          <cell r="K258">
            <v>1</v>
          </cell>
          <cell r="L258">
            <v>1</v>
          </cell>
          <cell r="M258">
            <v>1</v>
          </cell>
        </row>
        <row r="259">
          <cell r="A259" t="str">
            <v>中国电信昆山分公司一期办公楼</v>
          </cell>
          <cell r="B259" t="str">
            <v>10kV</v>
          </cell>
          <cell r="D259">
            <v>630</v>
          </cell>
          <cell r="F259" t="str">
            <v>市辖</v>
          </cell>
          <cell r="G259">
            <v>0</v>
          </cell>
          <cell r="H259" t="str">
            <v>分区2</v>
          </cell>
          <cell r="J259">
            <v>0</v>
          </cell>
          <cell r="K259">
            <v>2</v>
          </cell>
          <cell r="L259">
            <v>1</v>
          </cell>
          <cell r="M259">
            <v>1</v>
          </cell>
        </row>
        <row r="260">
          <cell r="A260" t="str">
            <v>赵家村赵家桥变</v>
          </cell>
          <cell r="B260" t="str">
            <v>10kV</v>
          </cell>
          <cell r="D260">
            <v>100</v>
          </cell>
          <cell r="F260" t="str">
            <v>县级</v>
          </cell>
          <cell r="G260">
            <v>0</v>
          </cell>
          <cell r="H260" t="str">
            <v>分区3</v>
          </cell>
          <cell r="J260">
            <v>1</v>
          </cell>
          <cell r="K260">
            <v>0</v>
          </cell>
          <cell r="L260">
            <v>0</v>
          </cell>
          <cell r="M260">
            <v>0</v>
          </cell>
        </row>
        <row r="261">
          <cell r="A261" t="str">
            <v>东泾移动</v>
          </cell>
          <cell r="B261" t="str">
            <v>10kV</v>
          </cell>
          <cell r="D261">
            <v>30</v>
          </cell>
          <cell r="F261" t="str">
            <v>县级</v>
          </cell>
          <cell r="G261">
            <v>0</v>
          </cell>
          <cell r="H261" t="str">
            <v>分区3</v>
          </cell>
          <cell r="J261">
            <v>0</v>
          </cell>
          <cell r="K261">
            <v>1</v>
          </cell>
          <cell r="L261">
            <v>1</v>
          </cell>
          <cell r="M261">
            <v>1</v>
          </cell>
        </row>
        <row r="262">
          <cell r="A262" t="str">
            <v>金城试剂厂</v>
          </cell>
          <cell r="B262" t="str">
            <v>10kV</v>
          </cell>
          <cell r="D262">
            <v>180</v>
          </cell>
          <cell r="F262" t="str">
            <v>县级</v>
          </cell>
          <cell r="G262">
            <v>0</v>
          </cell>
          <cell r="H262" t="str">
            <v>分区3</v>
          </cell>
          <cell r="J262">
            <v>1</v>
          </cell>
          <cell r="K262">
            <v>2</v>
          </cell>
          <cell r="L262">
            <v>1</v>
          </cell>
          <cell r="M262">
            <v>1</v>
          </cell>
        </row>
        <row r="263">
          <cell r="A263" t="str">
            <v>金城村陶家2#变</v>
          </cell>
          <cell r="B263" t="str">
            <v>10kV</v>
          </cell>
          <cell r="D263">
            <v>315</v>
          </cell>
          <cell r="F263" t="str">
            <v>县级</v>
          </cell>
          <cell r="G263">
            <v>0</v>
          </cell>
          <cell r="H263" t="str">
            <v>分区3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</row>
        <row r="264">
          <cell r="A264" t="str">
            <v>陶家站变</v>
          </cell>
          <cell r="B264" t="str">
            <v>10kV</v>
          </cell>
          <cell r="D264">
            <v>160</v>
          </cell>
          <cell r="F264" t="str">
            <v>县级</v>
          </cell>
          <cell r="G264">
            <v>0</v>
          </cell>
          <cell r="H264" t="str">
            <v>分区3</v>
          </cell>
          <cell r="J264">
            <v>1</v>
          </cell>
          <cell r="K264">
            <v>1</v>
          </cell>
          <cell r="L264">
            <v>1</v>
          </cell>
          <cell r="M264">
            <v>1</v>
          </cell>
        </row>
        <row r="265">
          <cell r="A265" t="str">
            <v>和传电气临用</v>
          </cell>
          <cell r="B265" t="str">
            <v>10kV</v>
          </cell>
          <cell r="D265">
            <v>200</v>
          </cell>
          <cell r="F265" t="str">
            <v>县级</v>
          </cell>
          <cell r="G265">
            <v>0</v>
          </cell>
          <cell r="H265" t="str">
            <v>分区3</v>
          </cell>
          <cell r="J265">
            <v>0</v>
          </cell>
          <cell r="K265">
            <v>2</v>
          </cell>
          <cell r="L265">
            <v>1</v>
          </cell>
          <cell r="M265">
            <v>1</v>
          </cell>
        </row>
        <row r="266">
          <cell r="A266" t="str">
            <v>万弼士文档信息管理</v>
          </cell>
          <cell r="B266" t="str">
            <v>10kV</v>
          </cell>
          <cell r="D266">
            <v>200</v>
          </cell>
          <cell r="F266" t="str">
            <v>县级</v>
          </cell>
          <cell r="G266">
            <v>0</v>
          </cell>
          <cell r="H266" t="str">
            <v>分区3</v>
          </cell>
          <cell r="J266">
            <v>1</v>
          </cell>
          <cell r="K266">
            <v>0</v>
          </cell>
          <cell r="L266">
            <v>0</v>
          </cell>
          <cell r="M266">
            <v>0</v>
          </cell>
        </row>
        <row r="267">
          <cell r="A267" t="str">
            <v>花桥国际商务（规一路东延临用）</v>
          </cell>
          <cell r="B267" t="str">
            <v>10kV</v>
          </cell>
          <cell r="D267">
            <v>250</v>
          </cell>
          <cell r="F267" t="str">
            <v>县级</v>
          </cell>
          <cell r="G267">
            <v>0</v>
          </cell>
          <cell r="H267" t="str">
            <v>分区3</v>
          </cell>
          <cell r="J267">
            <v>0</v>
          </cell>
          <cell r="K267">
            <v>1</v>
          </cell>
          <cell r="L267">
            <v>1</v>
          </cell>
          <cell r="M267">
            <v>1</v>
          </cell>
        </row>
        <row r="268">
          <cell r="A268" t="str">
            <v>新微创业科技园发展管理</v>
          </cell>
          <cell r="B268" t="str">
            <v>10kV</v>
          </cell>
          <cell r="D268">
            <v>500</v>
          </cell>
          <cell r="F268" t="str">
            <v>县级</v>
          </cell>
          <cell r="G268">
            <v>0</v>
          </cell>
          <cell r="H268" t="str">
            <v>分区3</v>
          </cell>
          <cell r="J268">
            <v>1</v>
          </cell>
          <cell r="K268">
            <v>2</v>
          </cell>
          <cell r="L268">
            <v>1</v>
          </cell>
          <cell r="M268">
            <v>1</v>
          </cell>
        </row>
        <row r="269">
          <cell r="A269" t="str">
            <v>东径线路灯</v>
          </cell>
          <cell r="B269" t="str">
            <v>10kV</v>
          </cell>
          <cell r="D269">
            <v>160</v>
          </cell>
          <cell r="F269" t="str">
            <v>县级</v>
          </cell>
          <cell r="G269">
            <v>0</v>
          </cell>
          <cell r="H269" t="str">
            <v>分区3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瀚泓科技</v>
          </cell>
          <cell r="B270" t="str">
            <v>10kV</v>
          </cell>
          <cell r="D270">
            <v>500</v>
          </cell>
          <cell r="F270" t="str">
            <v>县级</v>
          </cell>
          <cell r="G270">
            <v>0</v>
          </cell>
          <cell r="H270" t="str">
            <v>分区3</v>
          </cell>
          <cell r="J270">
            <v>1</v>
          </cell>
          <cell r="K270">
            <v>1</v>
          </cell>
          <cell r="L270">
            <v>1</v>
          </cell>
          <cell r="M270">
            <v>1</v>
          </cell>
        </row>
        <row r="271">
          <cell r="A271" t="str">
            <v>中金数据</v>
          </cell>
          <cell r="B271" t="str">
            <v>10kV</v>
          </cell>
          <cell r="D271">
            <v>315</v>
          </cell>
          <cell r="F271" t="str">
            <v>县级</v>
          </cell>
          <cell r="G271">
            <v>0</v>
          </cell>
          <cell r="H271" t="str">
            <v>分区3</v>
          </cell>
          <cell r="J271">
            <v>0</v>
          </cell>
          <cell r="K271">
            <v>2</v>
          </cell>
          <cell r="L271">
            <v>1</v>
          </cell>
          <cell r="M271">
            <v>1</v>
          </cell>
        </row>
        <row r="272">
          <cell r="A272" t="str">
            <v>中金数据09.10.31</v>
          </cell>
          <cell r="B272" t="str">
            <v>10kV</v>
          </cell>
          <cell r="D272">
            <v>315</v>
          </cell>
          <cell r="F272" t="str">
            <v>县级</v>
          </cell>
          <cell r="G272">
            <v>0</v>
          </cell>
          <cell r="H272" t="str">
            <v>分区3</v>
          </cell>
          <cell r="J272">
            <v>1</v>
          </cell>
          <cell r="K272">
            <v>0</v>
          </cell>
          <cell r="L272">
            <v>0</v>
          </cell>
          <cell r="M272">
            <v>0</v>
          </cell>
        </row>
        <row r="273">
          <cell r="A273" t="str">
            <v>花桥人民政府</v>
          </cell>
          <cell r="B273" t="str">
            <v>10kV</v>
          </cell>
          <cell r="D273">
            <v>80</v>
          </cell>
          <cell r="F273" t="str">
            <v>县级</v>
          </cell>
          <cell r="G273">
            <v>0</v>
          </cell>
          <cell r="H273" t="str">
            <v>分区3</v>
          </cell>
          <cell r="J273">
            <v>0</v>
          </cell>
          <cell r="K273">
            <v>1</v>
          </cell>
          <cell r="L273">
            <v>1</v>
          </cell>
          <cell r="M273">
            <v>1</v>
          </cell>
        </row>
        <row r="274">
          <cell r="A274" t="str">
            <v>东泾联通</v>
          </cell>
          <cell r="B274" t="str">
            <v>10kV</v>
          </cell>
          <cell r="D274">
            <v>30</v>
          </cell>
          <cell r="F274" t="str">
            <v>县级</v>
          </cell>
          <cell r="G274">
            <v>0</v>
          </cell>
          <cell r="H274" t="str">
            <v>分区3</v>
          </cell>
          <cell r="J274">
            <v>1</v>
          </cell>
          <cell r="K274">
            <v>2</v>
          </cell>
          <cell r="L274">
            <v>1</v>
          </cell>
          <cell r="M274">
            <v>1</v>
          </cell>
        </row>
        <row r="275">
          <cell r="A275" t="str">
            <v>商务城资产经营</v>
          </cell>
          <cell r="B275" t="str">
            <v>10kV</v>
          </cell>
          <cell r="D275">
            <v>160</v>
          </cell>
          <cell r="F275" t="str">
            <v>县级</v>
          </cell>
          <cell r="G275">
            <v>0</v>
          </cell>
          <cell r="H275" t="str">
            <v>分区3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</row>
        <row r="276">
          <cell r="A276" t="str">
            <v>花桥国际商务城7#污水泵</v>
          </cell>
          <cell r="B276" t="str">
            <v>10kV</v>
          </cell>
          <cell r="D276">
            <v>0</v>
          </cell>
          <cell r="F276" t="str">
            <v>县级</v>
          </cell>
          <cell r="G276">
            <v>0</v>
          </cell>
          <cell r="H276" t="str">
            <v>分区3</v>
          </cell>
          <cell r="J276">
            <v>1</v>
          </cell>
          <cell r="K276">
            <v>1</v>
          </cell>
          <cell r="L276">
            <v>1</v>
          </cell>
          <cell r="M276">
            <v>1</v>
          </cell>
        </row>
        <row r="277">
          <cell r="A277" t="str">
            <v>金融园二期#2变</v>
          </cell>
          <cell r="B277" t="str">
            <v>10kV</v>
          </cell>
          <cell r="D277">
            <v>500</v>
          </cell>
          <cell r="F277" t="str">
            <v>县级</v>
          </cell>
          <cell r="G277">
            <v>0</v>
          </cell>
          <cell r="H277" t="str">
            <v>分区3</v>
          </cell>
          <cell r="J277">
            <v>0</v>
          </cell>
          <cell r="K277">
            <v>2</v>
          </cell>
          <cell r="L277">
            <v>1</v>
          </cell>
          <cell r="M277">
            <v>1</v>
          </cell>
        </row>
        <row r="278">
          <cell r="A278" t="str">
            <v>花桥供电所五角场1#变</v>
          </cell>
          <cell r="B278" t="str">
            <v>10kV</v>
          </cell>
          <cell r="D278">
            <v>125</v>
          </cell>
          <cell r="F278" t="str">
            <v>县级</v>
          </cell>
          <cell r="G278">
            <v>0</v>
          </cell>
          <cell r="H278" t="str">
            <v>分区3</v>
          </cell>
          <cell r="J278">
            <v>1</v>
          </cell>
          <cell r="K278">
            <v>0</v>
          </cell>
          <cell r="L278">
            <v>0</v>
          </cell>
          <cell r="M278">
            <v>0</v>
          </cell>
        </row>
        <row r="279">
          <cell r="A279" t="str">
            <v>商务城资产经营公司（停用）</v>
          </cell>
          <cell r="B279" t="str">
            <v>10kV</v>
          </cell>
          <cell r="D279">
            <v>500</v>
          </cell>
          <cell r="F279" t="str">
            <v>县级</v>
          </cell>
          <cell r="G279">
            <v>0</v>
          </cell>
          <cell r="H279" t="str">
            <v>分区3</v>
          </cell>
          <cell r="J279">
            <v>0</v>
          </cell>
          <cell r="K279">
            <v>1</v>
          </cell>
          <cell r="L279">
            <v>1</v>
          </cell>
          <cell r="M279">
            <v>1</v>
          </cell>
        </row>
        <row r="280">
          <cell r="A280" t="str">
            <v>商务城资产经营基金产业园</v>
          </cell>
          <cell r="B280" t="str">
            <v>10kV</v>
          </cell>
          <cell r="D280">
            <v>1000</v>
          </cell>
          <cell r="F280" t="str">
            <v>县级</v>
          </cell>
          <cell r="G280">
            <v>0</v>
          </cell>
          <cell r="H280" t="str">
            <v>分区3</v>
          </cell>
          <cell r="J280">
            <v>1</v>
          </cell>
          <cell r="K280">
            <v>2</v>
          </cell>
          <cell r="L280">
            <v>1</v>
          </cell>
          <cell r="M280">
            <v>1</v>
          </cell>
        </row>
        <row r="281">
          <cell r="A281" t="str">
            <v>领尚咨询公司（临）</v>
          </cell>
          <cell r="B281" t="str">
            <v>10kV</v>
          </cell>
          <cell r="D281">
            <v>500</v>
          </cell>
          <cell r="F281" t="str">
            <v>县级</v>
          </cell>
          <cell r="G281">
            <v>0</v>
          </cell>
          <cell r="H281" t="str">
            <v>分区3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</row>
        <row r="282">
          <cell r="A282" t="str">
            <v>聚杨村杨家站变</v>
          </cell>
          <cell r="B282" t="str">
            <v>10kV</v>
          </cell>
          <cell r="D282">
            <v>100</v>
          </cell>
          <cell r="F282" t="str">
            <v>县级</v>
          </cell>
          <cell r="G282">
            <v>0</v>
          </cell>
          <cell r="H282" t="str">
            <v>分区3</v>
          </cell>
          <cell r="J282">
            <v>1</v>
          </cell>
          <cell r="K282">
            <v>1</v>
          </cell>
          <cell r="L282">
            <v>1</v>
          </cell>
          <cell r="M282">
            <v>1</v>
          </cell>
        </row>
        <row r="283">
          <cell r="A283" t="str">
            <v>嘉景置业1#变</v>
          </cell>
          <cell r="B283" t="str">
            <v>10kV</v>
          </cell>
          <cell r="D283">
            <v>315</v>
          </cell>
          <cell r="F283" t="str">
            <v>县级</v>
          </cell>
          <cell r="G283">
            <v>0</v>
          </cell>
          <cell r="H283" t="str">
            <v>分区3</v>
          </cell>
          <cell r="J283">
            <v>0</v>
          </cell>
          <cell r="K283">
            <v>2</v>
          </cell>
          <cell r="L283">
            <v>1</v>
          </cell>
          <cell r="M283">
            <v>1</v>
          </cell>
        </row>
        <row r="284">
          <cell r="A284" t="str">
            <v>常发置业</v>
          </cell>
          <cell r="B284" t="str">
            <v>10kV</v>
          </cell>
          <cell r="D284">
            <v>500</v>
          </cell>
          <cell r="F284" t="str">
            <v>县级</v>
          </cell>
          <cell r="G284">
            <v>0</v>
          </cell>
          <cell r="H284" t="str">
            <v>分区3</v>
          </cell>
          <cell r="J284">
            <v>1</v>
          </cell>
          <cell r="K284">
            <v>0</v>
          </cell>
          <cell r="L284">
            <v>0</v>
          </cell>
          <cell r="M284">
            <v>0</v>
          </cell>
        </row>
        <row r="285">
          <cell r="A285" t="str">
            <v>棕榈湾花园T7-1</v>
          </cell>
          <cell r="B285" t="str">
            <v>10kV</v>
          </cell>
          <cell r="D285">
            <v>800</v>
          </cell>
          <cell r="F285" t="str">
            <v>县级</v>
          </cell>
          <cell r="G285">
            <v>0</v>
          </cell>
          <cell r="H285" t="str">
            <v>分区3</v>
          </cell>
          <cell r="J285">
            <v>0</v>
          </cell>
          <cell r="K285">
            <v>1</v>
          </cell>
          <cell r="L285">
            <v>1</v>
          </cell>
          <cell r="M285">
            <v>1</v>
          </cell>
        </row>
        <row r="286">
          <cell r="A286" t="str">
            <v>棕榈湾花园T7-2</v>
          </cell>
          <cell r="B286" t="str">
            <v>10kV</v>
          </cell>
          <cell r="D286">
            <v>800</v>
          </cell>
          <cell r="F286" t="str">
            <v>县级</v>
          </cell>
          <cell r="G286">
            <v>0</v>
          </cell>
          <cell r="H286" t="str">
            <v>分区3</v>
          </cell>
          <cell r="J286">
            <v>1</v>
          </cell>
          <cell r="K286">
            <v>2</v>
          </cell>
          <cell r="L286">
            <v>1</v>
          </cell>
          <cell r="M286">
            <v>1</v>
          </cell>
        </row>
        <row r="287">
          <cell r="A287" t="str">
            <v>棕榈湾花园T5</v>
          </cell>
          <cell r="B287" t="str">
            <v>10kV</v>
          </cell>
          <cell r="D287">
            <v>800</v>
          </cell>
          <cell r="F287" t="str">
            <v>县级</v>
          </cell>
          <cell r="G287">
            <v>0</v>
          </cell>
          <cell r="H287" t="str">
            <v>分区3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</row>
        <row r="288">
          <cell r="A288" t="str">
            <v>棕榈湾花园T6-1</v>
          </cell>
          <cell r="B288" t="str">
            <v>10kV</v>
          </cell>
          <cell r="D288">
            <v>800</v>
          </cell>
          <cell r="F288" t="str">
            <v>县级</v>
          </cell>
          <cell r="G288">
            <v>0</v>
          </cell>
          <cell r="H288" t="str">
            <v>分区3</v>
          </cell>
          <cell r="J288">
            <v>1</v>
          </cell>
          <cell r="K288">
            <v>1</v>
          </cell>
          <cell r="L288">
            <v>1</v>
          </cell>
          <cell r="M288">
            <v>1</v>
          </cell>
        </row>
        <row r="289">
          <cell r="A289" t="str">
            <v>棕榈湾花园T6-2</v>
          </cell>
          <cell r="B289" t="str">
            <v>10kV</v>
          </cell>
          <cell r="D289">
            <v>800</v>
          </cell>
          <cell r="F289" t="str">
            <v>县级</v>
          </cell>
          <cell r="G289">
            <v>0</v>
          </cell>
          <cell r="H289" t="str">
            <v>分区3</v>
          </cell>
          <cell r="J289">
            <v>0</v>
          </cell>
          <cell r="K289">
            <v>2</v>
          </cell>
          <cell r="L289">
            <v>1</v>
          </cell>
          <cell r="M289">
            <v>1</v>
          </cell>
        </row>
        <row r="290">
          <cell r="A290" t="str">
            <v>嘉景置业2#变</v>
          </cell>
          <cell r="B290" t="str">
            <v>10kV</v>
          </cell>
          <cell r="D290">
            <v>315</v>
          </cell>
          <cell r="F290" t="str">
            <v>县级</v>
          </cell>
          <cell r="G290">
            <v>0</v>
          </cell>
          <cell r="H290" t="str">
            <v>分区3</v>
          </cell>
          <cell r="J290">
            <v>1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东泾移动2</v>
          </cell>
          <cell r="B291" t="str">
            <v>10kV</v>
          </cell>
          <cell r="D291">
            <v>30</v>
          </cell>
          <cell r="F291" t="str">
            <v>县级</v>
          </cell>
          <cell r="G291">
            <v>0</v>
          </cell>
          <cell r="H291" t="str">
            <v>分区3</v>
          </cell>
          <cell r="J291">
            <v>0</v>
          </cell>
          <cell r="K291">
            <v>1</v>
          </cell>
          <cell r="L291">
            <v>1</v>
          </cell>
          <cell r="M291">
            <v>1</v>
          </cell>
        </row>
        <row r="292">
          <cell r="A292" t="str">
            <v>国基城邦</v>
          </cell>
          <cell r="B292" t="str">
            <v>10kV</v>
          </cell>
          <cell r="D292">
            <v>400</v>
          </cell>
          <cell r="F292" t="str">
            <v>县级</v>
          </cell>
          <cell r="G292">
            <v>0</v>
          </cell>
          <cell r="H292" t="str">
            <v>分区3</v>
          </cell>
          <cell r="J292">
            <v>1</v>
          </cell>
          <cell r="K292">
            <v>2</v>
          </cell>
          <cell r="L292">
            <v>1</v>
          </cell>
          <cell r="M292">
            <v>1</v>
          </cell>
        </row>
        <row r="293">
          <cell r="A293" t="str">
            <v>天泓置业国基城邦2#临变</v>
          </cell>
          <cell r="B293" t="str">
            <v>10kV</v>
          </cell>
          <cell r="D293">
            <v>400</v>
          </cell>
          <cell r="F293" t="str">
            <v>县级</v>
          </cell>
          <cell r="G293">
            <v>0</v>
          </cell>
          <cell r="H293" t="str">
            <v>分区3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花桥供电所上岸站变</v>
          </cell>
          <cell r="B294" t="str">
            <v>10kV</v>
          </cell>
          <cell r="D294">
            <v>250</v>
          </cell>
          <cell r="F294" t="str">
            <v>县级</v>
          </cell>
          <cell r="G294">
            <v>0</v>
          </cell>
          <cell r="H294" t="str">
            <v>分区3</v>
          </cell>
          <cell r="J294">
            <v>1</v>
          </cell>
          <cell r="K294">
            <v>1</v>
          </cell>
          <cell r="L294">
            <v>1</v>
          </cell>
          <cell r="M294">
            <v>1</v>
          </cell>
        </row>
        <row r="295">
          <cell r="A295" t="str">
            <v>绿地置业1#临变</v>
          </cell>
          <cell r="B295" t="str">
            <v>10kV</v>
          </cell>
          <cell r="D295">
            <v>500</v>
          </cell>
          <cell r="F295" t="str">
            <v>县级</v>
          </cell>
          <cell r="G295">
            <v>0</v>
          </cell>
          <cell r="H295" t="str">
            <v>分区3</v>
          </cell>
          <cell r="J295">
            <v>0</v>
          </cell>
          <cell r="K295">
            <v>2</v>
          </cell>
          <cell r="L295">
            <v>1</v>
          </cell>
          <cell r="M295">
            <v>1</v>
          </cell>
        </row>
        <row r="296">
          <cell r="A296" t="str">
            <v>绿地置业2#临变</v>
          </cell>
          <cell r="B296" t="str">
            <v>10kV</v>
          </cell>
          <cell r="D296">
            <v>500</v>
          </cell>
          <cell r="F296" t="str">
            <v>县级</v>
          </cell>
          <cell r="G296">
            <v>0</v>
          </cell>
          <cell r="H296" t="str">
            <v>分区3</v>
          </cell>
          <cell r="J296">
            <v>1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花桥供电所三家村变</v>
          </cell>
          <cell r="B297" t="str">
            <v>10kV</v>
          </cell>
          <cell r="D297">
            <v>160</v>
          </cell>
          <cell r="F297" t="str">
            <v>县级</v>
          </cell>
          <cell r="G297">
            <v>0</v>
          </cell>
          <cell r="H297" t="str">
            <v>分区3</v>
          </cell>
          <cell r="J297">
            <v>0</v>
          </cell>
          <cell r="K297">
            <v>1</v>
          </cell>
          <cell r="L297">
            <v>1</v>
          </cell>
          <cell r="M297">
            <v>1</v>
          </cell>
        </row>
        <row r="298">
          <cell r="A298" t="str">
            <v>花桥供电所南蒋变</v>
          </cell>
          <cell r="B298" t="str">
            <v>10kV</v>
          </cell>
          <cell r="D298">
            <v>315</v>
          </cell>
          <cell r="F298" t="str">
            <v>县级</v>
          </cell>
          <cell r="G298">
            <v>0</v>
          </cell>
          <cell r="H298" t="str">
            <v>分区3</v>
          </cell>
          <cell r="J298">
            <v>1</v>
          </cell>
          <cell r="K298">
            <v>2</v>
          </cell>
          <cell r="L298">
            <v>1</v>
          </cell>
          <cell r="M298">
            <v>1</v>
          </cell>
        </row>
        <row r="299">
          <cell r="A299" t="str">
            <v>东泾电信</v>
          </cell>
          <cell r="B299" t="str">
            <v>10kV</v>
          </cell>
          <cell r="D299">
            <v>30</v>
          </cell>
          <cell r="F299" t="str">
            <v>县级</v>
          </cell>
          <cell r="G299">
            <v>0</v>
          </cell>
          <cell r="H299" t="str">
            <v>分区3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达兴砖瓦1</v>
          </cell>
          <cell r="B300" t="str">
            <v>10kV</v>
          </cell>
          <cell r="D300">
            <v>160</v>
          </cell>
          <cell r="F300" t="str">
            <v>县级</v>
          </cell>
          <cell r="G300">
            <v>0</v>
          </cell>
          <cell r="H300" t="str">
            <v>分区3</v>
          </cell>
          <cell r="J300">
            <v>1</v>
          </cell>
          <cell r="K300">
            <v>1</v>
          </cell>
          <cell r="L300">
            <v>1</v>
          </cell>
          <cell r="M300">
            <v>1</v>
          </cell>
        </row>
        <row r="301">
          <cell r="A301" t="str">
            <v>达兴砖瓦2</v>
          </cell>
          <cell r="B301" t="str">
            <v>10kV</v>
          </cell>
          <cell r="D301">
            <v>160</v>
          </cell>
          <cell r="F301" t="str">
            <v>县级</v>
          </cell>
          <cell r="G301">
            <v>0</v>
          </cell>
          <cell r="H301" t="str">
            <v>分区3</v>
          </cell>
          <cell r="J301">
            <v>0</v>
          </cell>
          <cell r="K301">
            <v>2</v>
          </cell>
          <cell r="L301">
            <v>1</v>
          </cell>
          <cell r="M301">
            <v>1</v>
          </cell>
        </row>
        <row r="302">
          <cell r="A302" t="str">
            <v>万科房地产（花桥国际社区一期5#变）</v>
          </cell>
          <cell r="B302" t="str">
            <v>10kV</v>
          </cell>
          <cell r="D302">
            <v>500</v>
          </cell>
          <cell r="F302" t="str">
            <v>县级</v>
          </cell>
          <cell r="G302">
            <v>0</v>
          </cell>
          <cell r="H302" t="str">
            <v>分区3</v>
          </cell>
          <cell r="J302">
            <v>1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万科房地产（花桥国际社区一期4#变）</v>
          </cell>
          <cell r="B303" t="str">
            <v>10kV</v>
          </cell>
          <cell r="D303">
            <v>500</v>
          </cell>
          <cell r="F303" t="str">
            <v>县级</v>
          </cell>
          <cell r="G303">
            <v>0</v>
          </cell>
          <cell r="H303" t="str">
            <v>分区3</v>
          </cell>
          <cell r="J303">
            <v>0</v>
          </cell>
          <cell r="K303">
            <v>1</v>
          </cell>
          <cell r="L303">
            <v>1</v>
          </cell>
          <cell r="M303">
            <v>1</v>
          </cell>
        </row>
        <row r="304">
          <cell r="A304" t="str">
            <v>联合网络通信</v>
          </cell>
          <cell r="B304" t="str">
            <v>10kV</v>
          </cell>
          <cell r="D304">
            <v>30</v>
          </cell>
          <cell r="F304" t="str">
            <v>县级</v>
          </cell>
          <cell r="G304">
            <v>0</v>
          </cell>
          <cell r="H304" t="str">
            <v>分区3</v>
          </cell>
          <cell r="J304">
            <v>1</v>
          </cell>
          <cell r="K304">
            <v>2</v>
          </cell>
          <cell r="L304">
            <v>1</v>
          </cell>
          <cell r="M304">
            <v>1</v>
          </cell>
        </row>
        <row r="305">
          <cell r="A305" t="str">
            <v>电信2-1</v>
          </cell>
          <cell r="B305" t="str">
            <v>10kV</v>
          </cell>
          <cell r="D305">
            <v>30</v>
          </cell>
          <cell r="F305" t="str">
            <v>县级</v>
          </cell>
          <cell r="G305">
            <v>0</v>
          </cell>
          <cell r="H305" t="str">
            <v>分区3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天泓置业</v>
          </cell>
          <cell r="B306" t="str">
            <v>10kV</v>
          </cell>
          <cell r="D306">
            <v>400</v>
          </cell>
          <cell r="F306" t="str">
            <v>县级</v>
          </cell>
          <cell r="G306">
            <v>0</v>
          </cell>
          <cell r="H306" t="str">
            <v>分区3</v>
          </cell>
          <cell r="J306">
            <v>1</v>
          </cell>
          <cell r="K306">
            <v>1</v>
          </cell>
          <cell r="L306">
            <v>1</v>
          </cell>
          <cell r="M306">
            <v>1</v>
          </cell>
        </row>
        <row r="307">
          <cell r="A307" t="str">
            <v>商务城资产经营2</v>
          </cell>
          <cell r="B307" t="str">
            <v>10kV</v>
          </cell>
          <cell r="D307">
            <v>500</v>
          </cell>
          <cell r="F307" t="str">
            <v>县级</v>
          </cell>
          <cell r="G307">
            <v>0</v>
          </cell>
          <cell r="H307" t="str">
            <v>分区3</v>
          </cell>
          <cell r="J307">
            <v>0</v>
          </cell>
          <cell r="K307">
            <v>2</v>
          </cell>
          <cell r="L307">
            <v>1</v>
          </cell>
          <cell r="M307">
            <v>1</v>
          </cell>
        </row>
        <row r="308">
          <cell r="A308" t="str">
            <v>联通（金中路基站）</v>
          </cell>
          <cell r="B308" t="str">
            <v>10kV</v>
          </cell>
          <cell r="D308">
            <v>30</v>
          </cell>
          <cell r="F308" t="str">
            <v>县级</v>
          </cell>
          <cell r="G308">
            <v>0</v>
          </cell>
          <cell r="H308" t="str">
            <v>分区3</v>
          </cell>
          <cell r="J308">
            <v>1</v>
          </cell>
          <cell r="K308">
            <v>0</v>
          </cell>
          <cell r="L308">
            <v>0</v>
          </cell>
          <cell r="M308">
            <v>0</v>
          </cell>
        </row>
        <row r="309">
          <cell r="A309" t="str">
            <v>花桥国际商务（综合管廊2#变）</v>
          </cell>
          <cell r="B309" t="str">
            <v>10kV</v>
          </cell>
          <cell r="D309">
            <v>500</v>
          </cell>
          <cell r="F309" t="str">
            <v>县级</v>
          </cell>
          <cell r="G309">
            <v>0</v>
          </cell>
          <cell r="H309" t="str">
            <v>分区3</v>
          </cell>
          <cell r="J309">
            <v>0</v>
          </cell>
          <cell r="K309">
            <v>1</v>
          </cell>
          <cell r="L309">
            <v>1</v>
          </cell>
          <cell r="M309">
            <v>1</v>
          </cell>
        </row>
        <row r="310">
          <cell r="A310" t="str">
            <v>常发香城湾2#变</v>
          </cell>
          <cell r="B310" t="str">
            <v>10kV</v>
          </cell>
          <cell r="D310">
            <v>1000</v>
          </cell>
          <cell r="F310" t="str">
            <v>县级</v>
          </cell>
          <cell r="G310">
            <v>0</v>
          </cell>
          <cell r="H310" t="str">
            <v>分区3</v>
          </cell>
          <cell r="J310">
            <v>1</v>
          </cell>
          <cell r="K310">
            <v>2</v>
          </cell>
          <cell r="L310">
            <v>1</v>
          </cell>
          <cell r="M310">
            <v>1</v>
          </cell>
        </row>
        <row r="311">
          <cell r="A311" t="str">
            <v>常发香城湾4#变</v>
          </cell>
          <cell r="B311" t="str">
            <v>10kV</v>
          </cell>
          <cell r="D311">
            <v>1000</v>
          </cell>
          <cell r="F311" t="str">
            <v>县级</v>
          </cell>
          <cell r="G311">
            <v>0</v>
          </cell>
          <cell r="H311" t="str">
            <v>分区3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常发香城湾14#变</v>
          </cell>
          <cell r="B312" t="str">
            <v>10kV</v>
          </cell>
          <cell r="D312">
            <v>1000</v>
          </cell>
          <cell r="F312" t="str">
            <v>县级</v>
          </cell>
          <cell r="G312">
            <v>0</v>
          </cell>
          <cell r="H312" t="str">
            <v>分区3</v>
          </cell>
          <cell r="J312">
            <v>1</v>
          </cell>
          <cell r="K312">
            <v>1</v>
          </cell>
          <cell r="L312">
            <v>1</v>
          </cell>
          <cell r="M312">
            <v>1</v>
          </cell>
        </row>
        <row r="313">
          <cell r="A313" t="str">
            <v>常发香城湾16#变</v>
          </cell>
          <cell r="B313" t="str">
            <v>10kV</v>
          </cell>
          <cell r="D313">
            <v>1000</v>
          </cell>
          <cell r="F313" t="str">
            <v>县级</v>
          </cell>
          <cell r="G313">
            <v>0</v>
          </cell>
          <cell r="H313" t="str">
            <v>分区3</v>
          </cell>
          <cell r="J313">
            <v>0</v>
          </cell>
          <cell r="K313">
            <v>2</v>
          </cell>
          <cell r="L313">
            <v>1</v>
          </cell>
          <cell r="M313">
            <v>1</v>
          </cell>
        </row>
        <row r="314">
          <cell r="A314" t="str">
            <v>金城花园3#变</v>
          </cell>
          <cell r="B314" t="str">
            <v>10kV</v>
          </cell>
          <cell r="D314">
            <v>630</v>
          </cell>
          <cell r="F314" t="str">
            <v>市辖</v>
          </cell>
          <cell r="G314">
            <v>0</v>
          </cell>
          <cell r="H314" t="str">
            <v>分区2</v>
          </cell>
          <cell r="J314">
            <v>1</v>
          </cell>
          <cell r="K314">
            <v>0</v>
          </cell>
          <cell r="L314">
            <v>0</v>
          </cell>
          <cell r="M314">
            <v>0</v>
          </cell>
        </row>
        <row r="315">
          <cell r="A315" t="str">
            <v>金城花园1#变</v>
          </cell>
          <cell r="B315" t="str">
            <v>10kV</v>
          </cell>
          <cell r="D315">
            <v>630</v>
          </cell>
          <cell r="F315" t="str">
            <v>市辖</v>
          </cell>
          <cell r="G315">
            <v>0</v>
          </cell>
          <cell r="H315" t="str">
            <v>分区2</v>
          </cell>
          <cell r="J315">
            <v>0</v>
          </cell>
          <cell r="K315">
            <v>1</v>
          </cell>
          <cell r="L315">
            <v>1</v>
          </cell>
          <cell r="M315">
            <v>1</v>
          </cell>
        </row>
        <row r="316">
          <cell r="A316" t="str">
            <v>金城花园9#变</v>
          </cell>
          <cell r="B316" t="str">
            <v>10kV</v>
          </cell>
          <cell r="D316">
            <v>1000</v>
          </cell>
          <cell r="F316" t="str">
            <v>市辖</v>
          </cell>
          <cell r="G316">
            <v>0</v>
          </cell>
          <cell r="H316" t="str">
            <v>分区2</v>
          </cell>
          <cell r="J316">
            <v>1</v>
          </cell>
          <cell r="K316">
            <v>2</v>
          </cell>
          <cell r="L316">
            <v>1</v>
          </cell>
          <cell r="M316">
            <v>1</v>
          </cell>
        </row>
        <row r="317">
          <cell r="A317" t="str">
            <v>金城花园11#变</v>
          </cell>
          <cell r="B317" t="str">
            <v>10kV</v>
          </cell>
          <cell r="D317">
            <v>1000</v>
          </cell>
          <cell r="F317" t="str">
            <v>市辖</v>
          </cell>
          <cell r="G317">
            <v>0</v>
          </cell>
          <cell r="H317" t="str">
            <v>分区2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</row>
        <row r="318">
          <cell r="A318" t="str">
            <v>金城花园7#变</v>
          </cell>
          <cell r="B318" t="str">
            <v>10kV</v>
          </cell>
          <cell r="D318">
            <v>800</v>
          </cell>
          <cell r="F318" t="str">
            <v>市辖</v>
          </cell>
          <cell r="G318">
            <v>0</v>
          </cell>
          <cell r="H318" t="str">
            <v>分区2</v>
          </cell>
          <cell r="J318">
            <v>1</v>
          </cell>
          <cell r="K318">
            <v>1</v>
          </cell>
          <cell r="L318">
            <v>1</v>
          </cell>
          <cell r="M318">
            <v>1</v>
          </cell>
        </row>
        <row r="319">
          <cell r="A319" t="str">
            <v>金城花园5#变</v>
          </cell>
          <cell r="B319" t="str">
            <v>10kV</v>
          </cell>
          <cell r="D319">
            <v>800</v>
          </cell>
          <cell r="F319" t="str">
            <v>市辖</v>
          </cell>
          <cell r="G319">
            <v>0</v>
          </cell>
          <cell r="H319" t="str">
            <v>分区2</v>
          </cell>
          <cell r="J319">
            <v>0</v>
          </cell>
          <cell r="K319">
            <v>2</v>
          </cell>
          <cell r="L319">
            <v>1</v>
          </cell>
          <cell r="M319">
            <v>1</v>
          </cell>
        </row>
        <row r="320">
          <cell r="A320" t="str">
            <v>金城花园13#变</v>
          </cell>
          <cell r="B320" t="str">
            <v>10kV</v>
          </cell>
          <cell r="D320">
            <v>630</v>
          </cell>
          <cell r="F320" t="str">
            <v>市辖</v>
          </cell>
          <cell r="G320">
            <v>0</v>
          </cell>
          <cell r="H320" t="str">
            <v>分区2</v>
          </cell>
          <cell r="J320">
            <v>1</v>
          </cell>
          <cell r="K320">
            <v>0</v>
          </cell>
          <cell r="L320">
            <v>0</v>
          </cell>
          <cell r="M320">
            <v>0</v>
          </cell>
        </row>
        <row r="321">
          <cell r="A321" t="str">
            <v>金城花园15#变</v>
          </cell>
          <cell r="B321" t="str">
            <v>10kV</v>
          </cell>
          <cell r="D321">
            <v>630</v>
          </cell>
          <cell r="F321" t="str">
            <v>市辖</v>
          </cell>
          <cell r="G321">
            <v>0</v>
          </cell>
          <cell r="H321" t="str">
            <v>分区2</v>
          </cell>
          <cell r="J321">
            <v>0</v>
          </cell>
          <cell r="K321">
            <v>1</v>
          </cell>
          <cell r="L321">
            <v>1</v>
          </cell>
          <cell r="M321">
            <v>1</v>
          </cell>
        </row>
        <row r="322">
          <cell r="A322" t="str">
            <v>光华娱乐1</v>
          </cell>
          <cell r="B322" t="str">
            <v>10kV</v>
          </cell>
          <cell r="D322">
            <v>1000</v>
          </cell>
          <cell r="F322" t="str">
            <v>县级</v>
          </cell>
          <cell r="G322">
            <v>0</v>
          </cell>
          <cell r="H322" t="str">
            <v>分区3</v>
          </cell>
          <cell r="J322">
            <v>1</v>
          </cell>
          <cell r="K322">
            <v>2</v>
          </cell>
          <cell r="L322">
            <v>1</v>
          </cell>
          <cell r="M322">
            <v>1</v>
          </cell>
        </row>
        <row r="323">
          <cell r="A323" t="str">
            <v>光华娱乐2</v>
          </cell>
          <cell r="B323" t="str">
            <v>10kV</v>
          </cell>
          <cell r="D323">
            <v>1000</v>
          </cell>
          <cell r="F323" t="str">
            <v>县级</v>
          </cell>
          <cell r="G323">
            <v>0</v>
          </cell>
          <cell r="H323" t="str">
            <v>分区3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</row>
        <row r="324">
          <cell r="A324" t="str">
            <v>百泾联通</v>
          </cell>
          <cell r="B324" t="str">
            <v>10kV</v>
          </cell>
          <cell r="D324">
            <v>30</v>
          </cell>
          <cell r="F324" t="str">
            <v>县级</v>
          </cell>
          <cell r="G324">
            <v>0</v>
          </cell>
          <cell r="H324" t="str">
            <v>分区3</v>
          </cell>
          <cell r="J324">
            <v>1</v>
          </cell>
          <cell r="K324">
            <v>1</v>
          </cell>
          <cell r="L324">
            <v>1</v>
          </cell>
          <cell r="M324">
            <v>1</v>
          </cell>
        </row>
        <row r="325">
          <cell r="A325" t="str">
            <v>集善新村3#变</v>
          </cell>
          <cell r="B325" t="str">
            <v>10kV</v>
          </cell>
          <cell r="D325">
            <v>630</v>
          </cell>
          <cell r="F325" t="str">
            <v>市辖</v>
          </cell>
          <cell r="G325">
            <v>0</v>
          </cell>
          <cell r="H325" t="str">
            <v>分区2</v>
          </cell>
          <cell r="J325">
            <v>0</v>
          </cell>
          <cell r="K325">
            <v>2</v>
          </cell>
          <cell r="L325">
            <v>1</v>
          </cell>
          <cell r="M325">
            <v>1</v>
          </cell>
        </row>
        <row r="326">
          <cell r="A326" t="str">
            <v>集善新村4#变</v>
          </cell>
          <cell r="B326" t="str">
            <v>10kV</v>
          </cell>
          <cell r="D326">
            <v>630</v>
          </cell>
          <cell r="F326" t="str">
            <v>市辖</v>
          </cell>
          <cell r="G326">
            <v>0</v>
          </cell>
          <cell r="H326" t="str">
            <v>分区2</v>
          </cell>
          <cell r="J326">
            <v>1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集善新村9#变</v>
          </cell>
          <cell r="B327" t="str">
            <v>10kV</v>
          </cell>
          <cell r="D327">
            <v>1000</v>
          </cell>
          <cell r="F327" t="str">
            <v>市辖</v>
          </cell>
          <cell r="G327">
            <v>0</v>
          </cell>
          <cell r="H327" t="str">
            <v>分区2</v>
          </cell>
          <cell r="J327">
            <v>0</v>
          </cell>
          <cell r="K327">
            <v>1</v>
          </cell>
          <cell r="L327">
            <v>1</v>
          </cell>
          <cell r="M327">
            <v>1</v>
          </cell>
        </row>
        <row r="328">
          <cell r="A328" t="str">
            <v>集善新村10#变</v>
          </cell>
          <cell r="B328" t="str">
            <v>10kV</v>
          </cell>
          <cell r="D328">
            <v>1000</v>
          </cell>
          <cell r="F328" t="str">
            <v>市辖</v>
          </cell>
          <cell r="G328">
            <v>0</v>
          </cell>
          <cell r="H328" t="str">
            <v>分区2</v>
          </cell>
          <cell r="J328">
            <v>1</v>
          </cell>
          <cell r="K328">
            <v>2</v>
          </cell>
          <cell r="L328">
            <v>1</v>
          </cell>
          <cell r="M328">
            <v>1</v>
          </cell>
        </row>
        <row r="329">
          <cell r="A329" t="str">
            <v>集善新村1#变</v>
          </cell>
          <cell r="B329" t="str">
            <v>10kV</v>
          </cell>
          <cell r="D329">
            <v>800</v>
          </cell>
          <cell r="F329" t="str">
            <v>市辖</v>
          </cell>
          <cell r="G329">
            <v>0</v>
          </cell>
          <cell r="H329" t="str">
            <v>分区2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</row>
        <row r="330">
          <cell r="A330" t="str">
            <v>集善新村2#变</v>
          </cell>
          <cell r="B330" t="str">
            <v>10kV</v>
          </cell>
          <cell r="D330">
            <v>800</v>
          </cell>
          <cell r="F330" t="str">
            <v>市辖</v>
          </cell>
          <cell r="G330">
            <v>0</v>
          </cell>
          <cell r="H330" t="str">
            <v>分区2</v>
          </cell>
          <cell r="J330">
            <v>1</v>
          </cell>
          <cell r="K330">
            <v>1</v>
          </cell>
          <cell r="L330">
            <v>1</v>
          </cell>
          <cell r="M330">
            <v>1</v>
          </cell>
        </row>
        <row r="331">
          <cell r="A331" t="str">
            <v>集善新村6#变</v>
          </cell>
          <cell r="B331" t="str">
            <v>10kV</v>
          </cell>
          <cell r="D331">
            <v>800</v>
          </cell>
          <cell r="F331" t="str">
            <v>市辖</v>
          </cell>
          <cell r="G331">
            <v>0</v>
          </cell>
          <cell r="H331" t="str">
            <v>分区2</v>
          </cell>
          <cell r="J331">
            <v>0</v>
          </cell>
          <cell r="K331">
            <v>2</v>
          </cell>
          <cell r="L331">
            <v>1</v>
          </cell>
          <cell r="M331">
            <v>1</v>
          </cell>
        </row>
        <row r="332">
          <cell r="A332" t="str">
            <v>集善新村5#变</v>
          </cell>
          <cell r="B332" t="str">
            <v>10kV</v>
          </cell>
          <cell r="D332">
            <v>800</v>
          </cell>
          <cell r="F332" t="str">
            <v>市辖</v>
          </cell>
          <cell r="G332">
            <v>0</v>
          </cell>
          <cell r="H332" t="str">
            <v>分区2</v>
          </cell>
          <cell r="J332">
            <v>1</v>
          </cell>
          <cell r="K332">
            <v>0</v>
          </cell>
          <cell r="L332">
            <v>0</v>
          </cell>
          <cell r="M332">
            <v>0</v>
          </cell>
        </row>
        <row r="333">
          <cell r="A333" t="str">
            <v>格林德斯</v>
          </cell>
          <cell r="B333" t="str">
            <v>10kV</v>
          </cell>
          <cell r="D333">
            <v>1000</v>
          </cell>
          <cell r="F333" t="str">
            <v>市辖</v>
          </cell>
          <cell r="G333">
            <v>0</v>
          </cell>
          <cell r="H333" t="str">
            <v>分区2</v>
          </cell>
          <cell r="J333">
            <v>0</v>
          </cell>
          <cell r="K333">
            <v>1</v>
          </cell>
          <cell r="L333">
            <v>1</v>
          </cell>
          <cell r="M333">
            <v>1</v>
          </cell>
        </row>
        <row r="334">
          <cell r="A334" t="str">
            <v>爱知投资</v>
          </cell>
          <cell r="B334" t="str">
            <v>10kV</v>
          </cell>
          <cell r="D334">
            <v>1000</v>
          </cell>
          <cell r="F334" t="str">
            <v>市辖</v>
          </cell>
          <cell r="G334">
            <v>0</v>
          </cell>
          <cell r="H334" t="str">
            <v>分区2</v>
          </cell>
          <cell r="J334">
            <v>1</v>
          </cell>
          <cell r="K334">
            <v>2</v>
          </cell>
          <cell r="L334">
            <v>1</v>
          </cell>
          <cell r="M334">
            <v>1</v>
          </cell>
        </row>
        <row r="335">
          <cell r="A335" t="str">
            <v>恩斯克研发</v>
          </cell>
          <cell r="B335" t="str">
            <v>10kV</v>
          </cell>
          <cell r="D335">
            <v>2000</v>
          </cell>
          <cell r="F335" t="str">
            <v>市辖</v>
          </cell>
          <cell r="G335">
            <v>0</v>
          </cell>
          <cell r="H335" t="str">
            <v>分区2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</row>
        <row r="336">
          <cell r="A336" t="str">
            <v>金融大厦</v>
          </cell>
          <cell r="B336" t="str">
            <v>10kV</v>
          </cell>
          <cell r="D336">
            <v>1600</v>
          </cell>
          <cell r="F336" t="str">
            <v>市辖</v>
          </cell>
          <cell r="G336">
            <v>0</v>
          </cell>
          <cell r="H336" t="str">
            <v>分区2</v>
          </cell>
          <cell r="J336">
            <v>1</v>
          </cell>
          <cell r="K336">
            <v>1</v>
          </cell>
          <cell r="L336">
            <v>1</v>
          </cell>
          <cell r="M336">
            <v>1</v>
          </cell>
        </row>
        <row r="337">
          <cell r="A337" t="str">
            <v>中茵国际1</v>
          </cell>
          <cell r="B337" t="str">
            <v>10kV</v>
          </cell>
          <cell r="D337">
            <v>1600</v>
          </cell>
          <cell r="F337" t="str">
            <v>市辖</v>
          </cell>
          <cell r="G337">
            <v>0</v>
          </cell>
          <cell r="H337" t="str">
            <v>分区2</v>
          </cell>
          <cell r="J337">
            <v>0</v>
          </cell>
          <cell r="K337">
            <v>2</v>
          </cell>
          <cell r="L337">
            <v>1</v>
          </cell>
          <cell r="M337">
            <v>1</v>
          </cell>
        </row>
        <row r="338">
          <cell r="A338" t="str">
            <v>中茵国际2</v>
          </cell>
          <cell r="B338" t="str">
            <v>10kV</v>
          </cell>
          <cell r="D338">
            <v>1600</v>
          </cell>
          <cell r="F338" t="str">
            <v>市辖</v>
          </cell>
          <cell r="G338">
            <v>0</v>
          </cell>
          <cell r="H338" t="str">
            <v>分区2</v>
          </cell>
          <cell r="J338">
            <v>1</v>
          </cell>
          <cell r="K338">
            <v>0</v>
          </cell>
          <cell r="L338">
            <v>0</v>
          </cell>
          <cell r="M338">
            <v>0</v>
          </cell>
        </row>
        <row r="339">
          <cell r="A339" t="str">
            <v>易方呼叫产业园1</v>
          </cell>
          <cell r="B339" t="str">
            <v>10kV</v>
          </cell>
          <cell r="D339">
            <v>4030</v>
          </cell>
          <cell r="F339" t="str">
            <v>市辖</v>
          </cell>
          <cell r="G339">
            <v>0</v>
          </cell>
          <cell r="H339" t="str">
            <v>分区4</v>
          </cell>
          <cell r="J339">
            <v>0</v>
          </cell>
          <cell r="K339">
            <v>1</v>
          </cell>
          <cell r="L339">
            <v>1</v>
          </cell>
          <cell r="M339">
            <v>1</v>
          </cell>
        </row>
        <row r="340">
          <cell r="A340" t="str">
            <v>易方呼叫产业园2</v>
          </cell>
          <cell r="B340" t="str">
            <v>10kV</v>
          </cell>
          <cell r="D340">
            <v>4000</v>
          </cell>
          <cell r="F340" t="str">
            <v>市辖</v>
          </cell>
          <cell r="G340">
            <v>0</v>
          </cell>
          <cell r="H340" t="str">
            <v>分区4</v>
          </cell>
          <cell r="J340">
            <v>1</v>
          </cell>
          <cell r="K340">
            <v>2</v>
          </cell>
          <cell r="L340">
            <v>1</v>
          </cell>
          <cell r="M340">
            <v>1</v>
          </cell>
        </row>
        <row r="341">
          <cell r="A341" t="str">
            <v>幼儿园</v>
          </cell>
          <cell r="B341" t="str">
            <v>10kV</v>
          </cell>
          <cell r="D341">
            <v>100</v>
          </cell>
          <cell r="F341" t="str">
            <v>市辖</v>
          </cell>
          <cell r="G341">
            <v>0</v>
          </cell>
          <cell r="H341" t="str">
            <v>分区4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</row>
        <row r="342">
          <cell r="A342" t="str">
            <v>裕花园9#变</v>
          </cell>
          <cell r="B342" t="str">
            <v>10kV</v>
          </cell>
          <cell r="D342">
            <v>800</v>
          </cell>
          <cell r="F342" t="str">
            <v>市辖</v>
          </cell>
          <cell r="G342">
            <v>0</v>
          </cell>
          <cell r="H342" t="str">
            <v>分区4</v>
          </cell>
          <cell r="J342">
            <v>1</v>
          </cell>
          <cell r="K342">
            <v>1</v>
          </cell>
          <cell r="L342">
            <v>1</v>
          </cell>
          <cell r="M342">
            <v>1</v>
          </cell>
        </row>
        <row r="343">
          <cell r="A343" t="str">
            <v>裕花园11#变</v>
          </cell>
          <cell r="B343" t="str">
            <v>10kV</v>
          </cell>
          <cell r="D343">
            <v>800</v>
          </cell>
          <cell r="F343" t="str">
            <v>市辖</v>
          </cell>
          <cell r="G343">
            <v>0</v>
          </cell>
          <cell r="H343" t="str">
            <v>分区4</v>
          </cell>
          <cell r="J343">
            <v>0</v>
          </cell>
          <cell r="K343">
            <v>2</v>
          </cell>
          <cell r="L343">
            <v>1</v>
          </cell>
          <cell r="M343">
            <v>1</v>
          </cell>
        </row>
        <row r="344">
          <cell r="A344" t="str">
            <v>裕花园1#变</v>
          </cell>
          <cell r="B344" t="str">
            <v>10kV</v>
          </cell>
          <cell r="D344">
            <v>800</v>
          </cell>
          <cell r="F344" t="str">
            <v>市辖</v>
          </cell>
          <cell r="G344">
            <v>0</v>
          </cell>
          <cell r="H344" t="str">
            <v>分区4</v>
          </cell>
          <cell r="J344">
            <v>1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裕花园3#变</v>
          </cell>
          <cell r="B345" t="str">
            <v>10kV</v>
          </cell>
          <cell r="D345">
            <v>800</v>
          </cell>
          <cell r="F345" t="str">
            <v>市辖</v>
          </cell>
          <cell r="G345">
            <v>0</v>
          </cell>
          <cell r="H345" t="str">
            <v>分区4</v>
          </cell>
          <cell r="J345">
            <v>0</v>
          </cell>
          <cell r="K345">
            <v>1</v>
          </cell>
          <cell r="L345">
            <v>1</v>
          </cell>
          <cell r="M345">
            <v>1</v>
          </cell>
        </row>
        <row r="346">
          <cell r="A346" t="str">
            <v>裕花园5#变</v>
          </cell>
          <cell r="B346" t="str">
            <v>10kV</v>
          </cell>
          <cell r="D346">
            <v>1000</v>
          </cell>
          <cell r="F346" t="str">
            <v>市辖</v>
          </cell>
          <cell r="G346">
            <v>0</v>
          </cell>
          <cell r="H346" t="str">
            <v>分区4</v>
          </cell>
          <cell r="J346">
            <v>1</v>
          </cell>
          <cell r="K346">
            <v>2</v>
          </cell>
          <cell r="L346">
            <v>1</v>
          </cell>
          <cell r="M346">
            <v>1</v>
          </cell>
        </row>
        <row r="347">
          <cell r="A347" t="str">
            <v>裕花园7#变</v>
          </cell>
          <cell r="B347" t="str">
            <v>10kV</v>
          </cell>
          <cell r="D347">
            <v>1000</v>
          </cell>
          <cell r="F347" t="str">
            <v>市辖</v>
          </cell>
          <cell r="G347">
            <v>0</v>
          </cell>
          <cell r="H347" t="str">
            <v>分区4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中信科技</v>
          </cell>
          <cell r="B348" t="str">
            <v>10kV</v>
          </cell>
          <cell r="D348">
            <v>1600</v>
          </cell>
          <cell r="F348" t="str">
            <v>市辖</v>
          </cell>
          <cell r="G348">
            <v>0</v>
          </cell>
          <cell r="H348" t="str">
            <v>分区2</v>
          </cell>
          <cell r="J348">
            <v>1</v>
          </cell>
          <cell r="K348">
            <v>1</v>
          </cell>
          <cell r="L348">
            <v>1</v>
          </cell>
          <cell r="M348">
            <v>1</v>
          </cell>
        </row>
        <row r="349">
          <cell r="A349" t="str">
            <v>苏豪投资1-1</v>
          </cell>
          <cell r="B349" t="str">
            <v>10kV</v>
          </cell>
          <cell r="D349">
            <v>1600</v>
          </cell>
          <cell r="F349" t="str">
            <v>市辖</v>
          </cell>
          <cell r="G349">
            <v>0</v>
          </cell>
          <cell r="H349" t="str">
            <v>分区2</v>
          </cell>
          <cell r="J349">
            <v>0</v>
          </cell>
          <cell r="K349">
            <v>2</v>
          </cell>
          <cell r="L349">
            <v>1</v>
          </cell>
          <cell r="M349">
            <v>1</v>
          </cell>
        </row>
        <row r="350">
          <cell r="A350" t="str">
            <v>苏豪投资1-2</v>
          </cell>
          <cell r="B350" t="str">
            <v>10kV</v>
          </cell>
          <cell r="D350">
            <v>1250</v>
          </cell>
          <cell r="F350" t="str">
            <v>市辖</v>
          </cell>
          <cell r="G350">
            <v>0</v>
          </cell>
          <cell r="H350" t="str">
            <v>分区2</v>
          </cell>
          <cell r="J350">
            <v>1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张泾排涝站</v>
          </cell>
          <cell r="B351" t="str">
            <v>10kV</v>
          </cell>
          <cell r="D351">
            <v>125</v>
          </cell>
          <cell r="F351" t="str">
            <v>市辖</v>
          </cell>
          <cell r="G351">
            <v>0</v>
          </cell>
          <cell r="H351" t="str">
            <v>分区4</v>
          </cell>
          <cell r="J351">
            <v>0</v>
          </cell>
          <cell r="K351">
            <v>1</v>
          </cell>
          <cell r="L351">
            <v>1</v>
          </cell>
          <cell r="M351">
            <v>1</v>
          </cell>
        </row>
        <row r="352">
          <cell r="A352" t="str">
            <v>紫竹院11#变</v>
          </cell>
          <cell r="B352" t="str">
            <v>10kV</v>
          </cell>
          <cell r="D352">
            <v>630</v>
          </cell>
          <cell r="F352" t="str">
            <v>市辖</v>
          </cell>
          <cell r="G352">
            <v>0</v>
          </cell>
          <cell r="H352" t="str">
            <v>分区4</v>
          </cell>
          <cell r="J352">
            <v>1</v>
          </cell>
          <cell r="K352">
            <v>2</v>
          </cell>
          <cell r="L352">
            <v>1</v>
          </cell>
          <cell r="M352">
            <v>1</v>
          </cell>
        </row>
        <row r="353">
          <cell r="A353" t="str">
            <v>紫竹院12#变</v>
          </cell>
          <cell r="B353" t="str">
            <v>10kV</v>
          </cell>
          <cell r="D353">
            <v>630</v>
          </cell>
          <cell r="F353" t="str">
            <v>市辖</v>
          </cell>
          <cell r="G353">
            <v>0</v>
          </cell>
          <cell r="H353" t="str">
            <v>分区4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</row>
        <row r="354">
          <cell r="A354" t="str">
            <v>清竹苑4#变</v>
          </cell>
          <cell r="B354" t="str">
            <v>10kV</v>
          </cell>
          <cell r="D354">
            <v>800</v>
          </cell>
          <cell r="F354" t="str">
            <v>市辖</v>
          </cell>
          <cell r="G354">
            <v>0</v>
          </cell>
          <cell r="H354" t="str">
            <v>分区4</v>
          </cell>
          <cell r="J354">
            <v>1</v>
          </cell>
          <cell r="K354">
            <v>1</v>
          </cell>
          <cell r="L354">
            <v>1</v>
          </cell>
          <cell r="M354">
            <v>1</v>
          </cell>
        </row>
        <row r="355">
          <cell r="A355" t="str">
            <v>清竹苑6#变</v>
          </cell>
          <cell r="B355" t="str">
            <v>10kV</v>
          </cell>
          <cell r="D355">
            <v>630</v>
          </cell>
          <cell r="F355" t="str">
            <v>市辖</v>
          </cell>
          <cell r="G355">
            <v>0</v>
          </cell>
          <cell r="H355" t="str">
            <v>分区4</v>
          </cell>
          <cell r="J355">
            <v>0</v>
          </cell>
          <cell r="K355">
            <v>2</v>
          </cell>
          <cell r="L355">
            <v>1</v>
          </cell>
          <cell r="M355">
            <v>1</v>
          </cell>
        </row>
        <row r="356">
          <cell r="A356" t="str">
            <v>清竹苑8#变</v>
          </cell>
          <cell r="B356" t="str">
            <v>10kV</v>
          </cell>
          <cell r="D356">
            <v>630</v>
          </cell>
          <cell r="F356" t="str">
            <v>市辖</v>
          </cell>
          <cell r="G356">
            <v>0</v>
          </cell>
          <cell r="H356" t="str">
            <v>分区4</v>
          </cell>
          <cell r="J356">
            <v>1</v>
          </cell>
          <cell r="K356">
            <v>0</v>
          </cell>
          <cell r="L356">
            <v>0</v>
          </cell>
          <cell r="M356">
            <v>0</v>
          </cell>
        </row>
        <row r="357">
          <cell r="A357" t="str">
            <v>清竹苑10#变</v>
          </cell>
          <cell r="B357" t="str">
            <v>10kV</v>
          </cell>
          <cell r="D357">
            <v>800</v>
          </cell>
          <cell r="F357" t="str">
            <v>市辖</v>
          </cell>
          <cell r="G357">
            <v>0</v>
          </cell>
          <cell r="H357" t="str">
            <v>分区4</v>
          </cell>
          <cell r="J357">
            <v>0</v>
          </cell>
          <cell r="K357">
            <v>1</v>
          </cell>
          <cell r="L357">
            <v>1</v>
          </cell>
          <cell r="M357">
            <v>1</v>
          </cell>
        </row>
        <row r="358">
          <cell r="A358" t="str">
            <v>商务专变</v>
          </cell>
          <cell r="B358" t="str">
            <v>10kV</v>
          </cell>
          <cell r="D358">
            <v>1630</v>
          </cell>
          <cell r="F358" t="str">
            <v>市辖</v>
          </cell>
          <cell r="G358">
            <v>0</v>
          </cell>
          <cell r="H358" t="str">
            <v>分区4</v>
          </cell>
          <cell r="J358">
            <v>1</v>
          </cell>
          <cell r="K358">
            <v>2</v>
          </cell>
          <cell r="L358">
            <v>1</v>
          </cell>
          <cell r="M358">
            <v>1</v>
          </cell>
        </row>
        <row r="359">
          <cell r="A359" t="str">
            <v>中成实业</v>
          </cell>
          <cell r="B359" t="str">
            <v>10kV</v>
          </cell>
          <cell r="D359">
            <v>500</v>
          </cell>
          <cell r="F359" t="str">
            <v>县级</v>
          </cell>
          <cell r="G359">
            <v>0</v>
          </cell>
          <cell r="H359" t="str">
            <v>分区3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</row>
        <row r="360">
          <cell r="A360" t="str">
            <v>苏州市置业房产</v>
          </cell>
          <cell r="B360" t="str">
            <v>10kV</v>
          </cell>
          <cell r="D360">
            <v>400</v>
          </cell>
          <cell r="F360" t="str">
            <v>县级</v>
          </cell>
          <cell r="G360">
            <v>0</v>
          </cell>
          <cell r="H360" t="str">
            <v>分区3</v>
          </cell>
          <cell r="J360">
            <v>1</v>
          </cell>
          <cell r="K360">
            <v>1</v>
          </cell>
          <cell r="L360">
            <v>1</v>
          </cell>
          <cell r="M360">
            <v>1</v>
          </cell>
        </row>
        <row r="361">
          <cell r="A361" t="str">
            <v>绿地家世界</v>
          </cell>
          <cell r="B361" t="str">
            <v>10kV</v>
          </cell>
          <cell r="D361">
            <v>500</v>
          </cell>
          <cell r="F361" t="str">
            <v>市辖</v>
          </cell>
          <cell r="G361">
            <v>0</v>
          </cell>
          <cell r="H361" t="str">
            <v>分区4</v>
          </cell>
          <cell r="J361">
            <v>0</v>
          </cell>
          <cell r="K361">
            <v>2</v>
          </cell>
          <cell r="L361">
            <v>1</v>
          </cell>
          <cell r="M361">
            <v>1</v>
          </cell>
        </row>
        <row r="362">
          <cell r="A362" t="str">
            <v>绿地大道路灯</v>
          </cell>
          <cell r="B362" t="str">
            <v>10kV</v>
          </cell>
          <cell r="D362">
            <v>250</v>
          </cell>
          <cell r="F362" t="str">
            <v>县级</v>
          </cell>
          <cell r="G362">
            <v>0</v>
          </cell>
          <cell r="H362" t="str">
            <v>分区3</v>
          </cell>
          <cell r="J362">
            <v>1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花溪公园</v>
          </cell>
          <cell r="B363" t="str">
            <v>10kV</v>
          </cell>
          <cell r="D363">
            <v>630</v>
          </cell>
          <cell r="F363" t="str">
            <v>县级</v>
          </cell>
          <cell r="G363">
            <v>0</v>
          </cell>
          <cell r="H363" t="str">
            <v>分区3</v>
          </cell>
          <cell r="J363">
            <v>0</v>
          </cell>
          <cell r="K363">
            <v>1</v>
          </cell>
          <cell r="L363">
            <v>1</v>
          </cell>
          <cell r="M363">
            <v>1</v>
          </cell>
        </row>
        <row r="364">
          <cell r="A364" t="str">
            <v>茅巷滩排涝站</v>
          </cell>
          <cell r="B364" t="str">
            <v>10kV</v>
          </cell>
          <cell r="D364">
            <v>400</v>
          </cell>
          <cell r="F364" t="str">
            <v>县级</v>
          </cell>
          <cell r="G364">
            <v>0</v>
          </cell>
          <cell r="H364" t="str">
            <v>分区3</v>
          </cell>
          <cell r="J364">
            <v>1</v>
          </cell>
          <cell r="K364">
            <v>2</v>
          </cell>
          <cell r="L364">
            <v>1</v>
          </cell>
          <cell r="M364">
            <v>1</v>
          </cell>
        </row>
        <row r="365">
          <cell r="A365" t="str">
            <v>绿北总部</v>
          </cell>
          <cell r="B365" t="str">
            <v>10kV</v>
          </cell>
          <cell r="D365">
            <v>13200</v>
          </cell>
          <cell r="F365" t="str">
            <v>市辖</v>
          </cell>
          <cell r="G365">
            <v>1</v>
          </cell>
          <cell r="H365" t="str">
            <v>分区4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花溪畔居11#变</v>
          </cell>
          <cell r="B366" t="str">
            <v>10kV</v>
          </cell>
          <cell r="D366">
            <v>800</v>
          </cell>
          <cell r="F366" t="str">
            <v>县级</v>
          </cell>
          <cell r="G366">
            <v>0</v>
          </cell>
          <cell r="H366" t="str">
            <v>分区3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花溪畔居17#变</v>
          </cell>
          <cell r="B367" t="str">
            <v>10kV</v>
          </cell>
          <cell r="D367">
            <v>1000</v>
          </cell>
          <cell r="F367" t="str">
            <v>县级</v>
          </cell>
          <cell r="G367">
            <v>0</v>
          </cell>
          <cell r="H367" t="str">
            <v>分区3</v>
          </cell>
          <cell r="J367">
            <v>1</v>
          </cell>
          <cell r="K367">
            <v>1</v>
          </cell>
          <cell r="L367">
            <v>1</v>
          </cell>
          <cell r="M367">
            <v>1</v>
          </cell>
        </row>
        <row r="368">
          <cell r="A368" t="str">
            <v>花溪畔居8#变9071</v>
          </cell>
          <cell r="B368" t="str">
            <v>10kV</v>
          </cell>
          <cell r="D368">
            <v>1000</v>
          </cell>
          <cell r="F368" t="str">
            <v>县级</v>
          </cell>
          <cell r="G368">
            <v>0</v>
          </cell>
          <cell r="H368" t="str">
            <v>分区3</v>
          </cell>
          <cell r="J368">
            <v>0</v>
          </cell>
          <cell r="K368">
            <v>2</v>
          </cell>
          <cell r="L368">
            <v>1</v>
          </cell>
          <cell r="M368">
            <v>1</v>
          </cell>
        </row>
        <row r="369">
          <cell r="A369" t="str">
            <v>花溪畔居9#变</v>
          </cell>
          <cell r="B369" t="str">
            <v>10kV</v>
          </cell>
          <cell r="D369">
            <v>1000</v>
          </cell>
          <cell r="F369" t="str">
            <v>县级</v>
          </cell>
          <cell r="G369">
            <v>0</v>
          </cell>
          <cell r="H369" t="str">
            <v>分区3</v>
          </cell>
          <cell r="J369">
            <v>1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花溪畔居13#变</v>
          </cell>
          <cell r="B370" t="str">
            <v>10kV</v>
          </cell>
          <cell r="D370">
            <v>1000</v>
          </cell>
          <cell r="F370" t="str">
            <v>县级</v>
          </cell>
          <cell r="G370">
            <v>0</v>
          </cell>
          <cell r="H370" t="str">
            <v>分区3</v>
          </cell>
          <cell r="J370">
            <v>0</v>
          </cell>
          <cell r="K370">
            <v>1</v>
          </cell>
          <cell r="L370">
            <v>1</v>
          </cell>
          <cell r="M370">
            <v>1</v>
          </cell>
        </row>
        <row r="371">
          <cell r="A371" t="str">
            <v>花溪畔居12#变</v>
          </cell>
          <cell r="B371" t="str">
            <v>10kV</v>
          </cell>
          <cell r="D371">
            <v>1000</v>
          </cell>
          <cell r="F371" t="str">
            <v>县级</v>
          </cell>
          <cell r="G371">
            <v>0</v>
          </cell>
          <cell r="H371" t="str">
            <v>分区3</v>
          </cell>
          <cell r="J371">
            <v>1</v>
          </cell>
          <cell r="K371">
            <v>2</v>
          </cell>
          <cell r="L371">
            <v>1</v>
          </cell>
          <cell r="M371">
            <v>1</v>
          </cell>
        </row>
        <row r="372">
          <cell r="A372" t="str">
            <v>花溪畔居7#变</v>
          </cell>
          <cell r="B372" t="str">
            <v>10kV</v>
          </cell>
          <cell r="D372">
            <v>1000</v>
          </cell>
          <cell r="F372" t="str">
            <v>市辖</v>
          </cell>
          <cell r="G372">
            <v>0</v>
          </cell>
          <cell r="H372" t="str">
            <v>分区2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花溪畔居15#变</v>
          </cell>
          <cell r="B373" t="str">
            <v>10kV</v>
          </cell>
          <cell r="D373">
            <v>1000</v>
          </cell>
          <cell r="F373" t="str">
            <v>市辖</v>
          </cell>
          <cell r="G373">
            <v>0</v>
          </cell>
          <cell r="H373" t="str">
            <v>分区2</v>
          </cell>
          <cell r="J373">
            <v>1</v>
          </cell>
          <cell r="K373">
            <v>1</v>
          </cell>
          <cell r="L373">
            <v>1</v>
          </cell>
          <cell r="M373">
            <v>1</v>
          </cell>
        </row>
        <row r="374">
          <cell r="A374" t="str">
            <v>花溪畔居20#变</v>
          </cell>
          <cell r="B374" t="str">
            <v>10kV</v>
          </cell>
          <cell r="D374">
            <v>1000</v>
          </cell>
          <cell r="F374" t="str">
            <v>市辖</v>
          </cell>
          <cell r="G374">
            <v>0</v>
          </cell>
          <cell r="H374" t="str">
            <v>分区2</v>
          </cell>
          <cell r="J374">
            <v>0</v>
          </cell>
          <cell r="K374">
            <v>2</v>
          </cell>
          <cell r="L374">
            <v>1</v>
          </cell>
          <cell r="M374">
            <v>1</v>
          </cell>
        </row>
        <row r="375">
          <cell r="A375" t="str">
            <v>花溪畔居18#变</v>
          </cell>
          <cell r="B375" t="str">
            <v>10kV</v>
          </cell>
          <cell r="D375">
            <v>1000</v>
          </cell>
          <cell r="F375" t="str">
            <v>市辖</v>
          </cell>
          <cell r="G375">
            <v>0</v>
          </cell>
          <cell r="H375" t="str">
            <v>分区2</v>
          </cell>
          <cell r="J375">
            <v>1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花望商铺2#变</v>
          </cell>
          <cell r="B376" t="str">
            <v>10kV</v>
          </cell>
          <cell r="D376">
            <v>1000</v>
          </cell>
          <cell r="F376" t="str">
            <v>市辖</v>
          </cell>
          <cell r="G376">
            <v>0</v>
          </cell>
          <cell r="H376" t="str">
            <v>分区2</v>
          </cell>
          <cell r="J376">
            <v>0</v>
          </cell>
          <cell r="K376">
            <v>1</v>
          </cell>
          <cell r="L376">
            <v>1</v>
          </cell>
          <cell r="M376">
            <v>1</v>
          </cell>
        </row>
        <row r="377">
          <cell r="A377" t="str">
            <v>花望商铺1#变</v>
          </cell>
          <cell r="B377" t="str">
            <v>10kV</v>
          </cell>
          <cell r="D377">
            <v>1000</v>
          </cell>
          <cell r="F377" t="str">
            <v>市辖</v>
          </cell>
          <cell r="G377">
            <v>0</v>
          </cell>
          <cell r="H377" t="str">
            <v>分区2</v>
          </cell>
          <cell r="J377">
            <v>1</v>
          </cell>
          <cell r="K377">
            <v>2</v>
          </cell>
          <cell r="L377">
            <v>1</v>
          </cell>
          <cell r="M377">
            <v>1</v>
          </cell>
        </row>
        <row r="378">
          <cell r="A378" t="str">
            <v>花桥污水处理厂（建邦环境）1</v>
          </cell>
          <cell r="B378" t="str">
            <v>10kV</v>
          </cell>
          <cell r="D378">
            <v>800</v>
          </cell>
          <cell r="F378" t="str">
            <v>县级</v>
          </cell>
          <cell r="G378">
            <v>0</v>
          </cell>
          <cell r="H378" t="str">
            <v>分区3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花桥污水处理厂（建邦环境）2</v>
          </cell>
          <cell r="B379" t="str">
            <v>10kV</v>
          </cell>
          <cell r="D379">
            <v>400</v>
          </cell>
          <cell r="F379" t="str">
            <v>县级</v>
          </cell>
          <cell r="G379">
            <v>0</v>
          </cell>
          <cell r="H379" t="str">
            <v>分区3</v>
          </cell>
          <cell r="J379">
            <v>1</v>
          </cell>
          <cell r="K379">
            <v>1</v>
          </cell>
          <cell r="L379">
            <v>1</v>
          </cell>
          <cell r="M379">
            <v>1</v>
          </cell>
        </row>
        <row r="380">
          <cell r="A380" t="str">
            <v>运动城</v>
          </cell>
          <cell r="B380" t="str">
            <v>10kV</v>
          </cell>
          <cell r="D380">
            <v>2000</v>
          </cell>
          <cell r="F380" t="str">
            <v>县级</v>
          </cell>
          <cell r="G380">
            <v>0</v>
          </cell>
          <cell r="H380" t="str">
            <v>分区3</v>
          </cell>
          <cell r="J380">
            <v>0</v>
          </cell>
          <cell r="K380">
            <v>2</v>
          </cell>
          <cell r="L380">
            <v>1</v>
          </cell>
          <cell r="M380">
            <v>1</v>
          </cell>
        </row>
        <row r="381">
          <cell r="A381" t="str">
            <v>泰和医院</v>
          </cell>
          <cell r="B381" t="str">
            <v>10kV</v>
          </cell>
          <cell r="D381">
            <v>1250</v>
          </cell>
          <cell r="F381" t="str">
            <v>县级</v>
          </cell>
          <cell r="G381">
            <v>0</v>
          </cell>
          <cell r="H381" t="str">
            <v>分区3</v>
          </cell>
          <cell r="J381">
            <v>1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联合商业1</v>
          </cell>
          <cell r="B382" t="str">
            <v>10kV</v>
          </cell>
          <cell r="D382">
            <v>2000</v>
          </cell>
          <cell r="F382" t="str">
            <v>市辖</v>
          </cell>
          <cell r="G382">
            <v>0</v>
          </cell>
          <cell r="H382" t="str">
            <v>分区2</v>
          </cell>
          <cell r="J382">
            <v>0</v>
          </cell>
          <cell r="K382">
            <v>1</v>
          </cell>
          <cell r="L382">
            <v>1</v>
          </cell>
          <cell r="M382">
            <v>1</v>
          </cell>
        </row>
        <row r="383">
          <cell r="A383" t="str">
            <v>联合商业2</v>
          </cell>
          <cell r="B383" t="str">
            <v>10kV</v>
          </cell>
          <cell r="D383">
            <v>30</v>
          </cell>
          <cell r="F383" t="str">
            <v>市辖</v>
          </cell>
          <cell r="G383">
            <v>0</v>
          </cell>
          <cell r="H383" t="str">
            <v>分区2</v>
          </cell>
          <cell r="J383">
            <v>1</v>
          </cell>
          <cell r="K383">
            <v>2</v>
          </cell>
          <cell r="L383">
            <v>1</v>
          </cell>
          <cell r="M383">
            <v>1</v>
          </cell>
        </row>
        <row r="384">
          <cell r="A384" t="str">
            <v>联合商业3</v>
          </cell>
          <cell r="B384" t="str">
            <v>10kV</v>
          </cell>
          <cell r="D384">
            <v>2000</v>
          </cell>
          <cell r="F384" t="str">
            <v>市辖</v>
          </cell>
          <cell r="G384">
            <v>0</v>
          </cell>
          <cell r="H384" t="str">
            <v>分区2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绿中线路灯变</v>
          </cell>
          <cell r="B385" t="str">
            <v>10kV</v>
          </cell>
          <cell r="D385">
            <v>400</v>
          </cell>
          <cell r="F385" t="str">
            <v>市辖</v>
          </cell>
          <cell r="G385">
            <v>0</v>
          </cell>
          <cell r="H385" t="str">
            <v>分区2</v>
          </cell>
          <cell r="J385">
            <v>1</v>
          </cell>
          <cell r="K385">
            <v>1</v>
          </cell>
          <cell r="L385">
            <v>1</v>
          </cell>
          <cell r="M385">
            <v>1</v>
          </cell>
        </row>
        <row r="386">
          <cell r="A386" t="str">
            <v>绿地置业</v>
          </cell>
          <cell r="B386" t="str">
            <v>10kV</v>
          </cell>
          <cell r="D386">
            <v>400</v>
          </cell>
          <cell r="F386" t="str">
            <v>市辖</v>
          </cell>
          <cell r="G386">
            <v>0</v>
          </cell>
          <cell r="H386" t="str">
            <v>分区2</v>
          </cell>
          <cell r="J386">
            <v>0</v>
          </cell>
          <cell r="K386">
            <v>2</v>
          </cell>
          <cell r="L386">
            <v>1</v>
          </cell>
          <cell r="M386">
            <v>1</v>
          </cell>
        </row>
        <row r="387">
          <cell r="A387" t="str">
            <v>绿地家世界商业1</v>
          </cell>
          <cell r="B387" t="str">
            <v>10kV</v>
          </cell>
          <cell r="D387">
            <v>800</v>
          </cell>
          <cell r="F387" t="str">
            <v>市辖</v>
          </cell>
          <cell r="G387">
            <v>0</v>
          </cell>
          <cell r="H387" t="str">
            <v>分区2</v>
          </cell>
          <cell r="J387">
            <v>1</v>
          </cell>
          <cell r="K387">
            <v>0</v>
          </cell>
          <cell r="L387">
            <v>0</v>
          </cell>
          <cell r="M387">
            <v>0</v>
          </cell>
        </row>
        <row r="388">
          <cell r="A388" t="str">
            <v>绿地家世界商业</v>
          </cell>
          <cell r="B388" t="str">
            <v>10kV</v>
          </cell>
          <cell r="D388">
            <v>30</v>
          </cell>
          <cell r="F388" t="str">
            <v>市辖</v>
          </cell>
          <cell r="G388">
            <v>0</v>
          </cell>
          <cell r="H388" t="str">
            <v>分区2</v>
          </cell>
          <cell r="J388">
            <v>0</v>
          </cell>
          <cell r="K388">
            <v>1</v>
          </cell>
          <cell r="L388">
            <v>1</v>
          </cell>
          <cell r="M388">
            <v>1</v>
          </cell>
        </row>
        <row r="389">
          <cell r="A389" t="str">
            <v>绿地家世界T1#变</v>
          </cell>
          <cell r="B389" t="str">
            <v>10kV</v>
          </cell>
          <cell r="D389">
            <v>2000</v>
          </cell>
          <cell r="F389" t="str">
            <v>市辖</v>
          </cell>
          <cell r="G389">
            <v>0</v>
          </cell>
          <cell r="H389" t="str">
            <v>分区2</v>
          </cell>
          <cell r="J389">
            <v>1</v>
          </cell>
          <cell r="K389">
            <v>2</v>
          </cell>
          <cell r="L389">
            <v>1</v>
          </cell>
          <cell r="M389">
            <v>1</v>
          </cell>
        </row>
        <row r="390">
          <cell r="A390" t="str">
            <v>绿地家世界T2#变</v>
          </cell>
          <cell r="B390" t="str">
            <v>10kV</v>
          </cell>
          <cell r="D390">
            <v>1250</v>
          </cell>
          <cell r="F390" t="str">
            <v>市辖</v>
          </cell>
          <cell r="G390">
            <v>0</v>
          </cell>
          <cell r="H390" t="str">
            <v>分区2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绿地家世界1#变</v>
          </cell>
          <cell r="B391" t="str">
            <v>10kV</v>
          </cell>
          <cell r="D391">
            <v>800</v>
          </cell>
          <cell r="F391" t="str">
            <v>市辖</v>
          </cell>
          <cell r="G391">
            <v>0</v>
          </cell>
          <cell r="H391" t="str">
            <v>分区4</v>
          </cell>
          <cell r="J391">
            <v>1</v>
          </cell>
          <cell r="K391">
            <v>1</v>
          </cell>
          <cell r="L391">
            <v>1</v>
          </cell>
          <cell r="M391">
            <v>1</v>
          </cell>
        </row>
        <row r="392">
          <cell r="A392" t="str">
            <v>绿地家世界2#变</v>
          </cell>
          <cell r="B392" t="str">
            <v>10kV</v>
          </cell>
          <cell r="D392">
            <v>800</v>
          </cell>
          <cell r="F392" t="str">
            <v>市辖</v>
          </cell>
          <cell r="G392">
            <v>0</v>
          </cell>
          <cell r="H392" t="str">
            <v>分区4</v>
          </cell>
          <cell r="J392">
            <v>0</v>
          </cell>
          <cell r="K392">
            <v>2</v>
          </cell>
          <cell r="L392">
            <v>1</v>
          </cell>
          <cell r="M392">
            <v>1</v>
          </cell>
        </row>
        <row r="393">
          <cell r="A393" t="str">
            <v>绿地家世界3#变</v>
          </cell>
          <cell r="B393" t="str">
            <v>10kV</v>
          </cell>
          <cell r="D393">
            <v>1000</v>
          </cell>
          <cell r="F393" t="str">
            <v>市辖</v>
          </cell>
          <cell r="G393">
            <v>0</v>
          </cell>
          <cell r="H393" t="str">
            <v>分区4</v>
          </cell>
          <cell r="J393">
            <v>1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绿地家世界7#变</v>
          </cell>
          <cell r="B394" t="str">
            <v>10kV</v>
          </cell>
          <cell r="D394">
            <v>800</v>
          </cell>
          <cell r="F394" t="str">
            <v>市辖</v>
          </cell>
          <cell r="G394">
            <v>0</v>
          </cell>
          <cell r="H394" t="str">
            <v>分区4</v>
          </cell>
          <cell r="J394">
            <v>0</v>
          </cell>
          <cell r="K394">
            <v>1</v>
          </cell>
          <cell r="L394">
            <v>1</v>
          </cell>
          <cell r="M394">
            <v>1</v>
          </cell>
        </row>
        <row r="395">
          <cell r="A395" t="str">
            <v>绿地家世界5#变</v>
          </cell>
          <cell r="B395" t="str">
            <v>10kV</v>
          </cell>
          <cell r="D395">
            <v>800</v>
          </cell>
          <cell r="F395" t="str">
            <v>市辖</v>
          </cell>
          <cell r="G395">
            <v>0</v>
          </cell>
          <cell r="H395" t="str">
            <v>分区4</v>
          </cell>
          <cell r="J395">
            <v>1</v>
          </cell>
          <cell r="K395">
            <v>2</v>
          </cell>
          <cell r="L395">
            <v>1</v>
          </cell>
          <cell r="M395">
            <v>1</v>
          </cell>
        </row>
        <row r="396">
          <cell r="A396" t="str">
            <v>联合商业</v>
          </cell>
          <cell r="B396" t="str">
            <v>10kV</v>
          </cell>
          <cell r="D396">
            <v>800</v>
          </cell>
          <cell r="F396" t="str">
            <v>市辖</v>
          </cell>
          <cell r="G396">
            <v>0</v>
          </cell>
          <cell r="H396" t="str">
            <v>分区2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启航社21#变</v>
          </cell>
          <cell r="B397" t="str">
            <v>10kV</v>
          </cell>
          <cell r="D397">
            <v>630</v>
          </cell>
          <cell r="F397" t="str">
            <v>市辖</v>
          </cell>
          <cell r="G397">
            <v>0</v>
          </cell>
          <cell r="H397" t="str">
            <v>分区4</v>
          </cell>
          <cell r="J397">
            <v>1</v>
          </cell>
          <cell r="K397">
            <v>1</v>
          </cell>
          <cell r="L397">
            <v>1</v>
          </cell>
          <cell r="M397">
            <v>1</v>
          </cell>
        </row>
        <row r="398">
          <cell r="A398" t="str">
            <v>启航社20#变</v>
          </cell>
          <cell r="B398" t="str">
            <v>10kV</v>
          </cell>
          <cell r="D398">
            <v>630</v>
          </cell>
          <cell r="F398" t="str">
            <v>市辖</v>
          </cell>
          <cell r="G398">
            <v>0</v>
          </cell>
          <cell r="H398" t="str">
            <v>分区4</v>
          </cell>
          <cell r="J398">
            <v>0</v>
          </cell>
          <cell r="K398">
            <v>2</v>
          </cell>
          <cell r="L398">
            <v>1</v>
          </cell>
          <cell r="M398">
            <v>1</v>
          </cell>
        </row>
        <row r="399">
          <cell r="A399" t="str">
            <v>启航社17#变</v>
          </cell>
          <cell r="B399" t="str">
            <v>10kV</v>
          </cell>
          <cell r="D399">
            <v>800</v>
          </cell>
          <cell r="F399" t="str">
            <v>市辖</v>
          </cell>
          <cell r="G399">
            <v>0</v>
          </cell>
          <cell r="H399" t="str">
            <v>分区4</v>
          </cell>
          <cell r="J399">
            <v>1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启航社18#变</v>
          </cell>
          <cell r="B400" t="str">
            <v>10kV</v>
          </cell>
          <cell r="D400">
            <v>800</v>
          </cell>
          <cell r="F400" t="str">
            <v>市辖</v>
          </cell>
          <cell r="G400">
            <v>0</v>
          </cell>
          <cell r="H400" t="str">
            <v>分区4</v>
          </cell>
          <cell r="J400">
            <v>0</v>
          </cell>
          <cell r="K400">
            <v>1</v>
          </cell>
          <cell r="L400">
            <v>1</v>
          </cell>
          <cell r="M400">
            <v>1</v>
          </cell>
        </row>
        <row r="401">
          <cell r="A401" t="str">
            <v>启航社13#变</v>
          </cell>
          <cell r="B401" t="str">
            <v>10kV</v>
          </cell>
          <cell r="D401">
            <v>1000</v>
          </cell>
          <cell r="F401" t="str">
            <v>市辖</v>
          </cell>
          <cell r="G401">
            <v>0</v>
          </cell>
          <cell r="H401" t="str">
            <v>分区4</v>
          </cell>
          <cell r="J401">
            <v>1</v>
          </cell>
          <cell r="K401">
            <v>2</v>
          </cell>
          <cell r="L401">
            <v>1</v>
          </cell>
          <cell r="M401">
            <v>1</v>
          </cell>
        </row>
        <row r="402">
          <cell r="A402" t="str">
            <v>启航社14#变</v>
          </cell>
          <cell r="B402" t="str">
            <v>10kV</v>
          </cell>
          <cell r="D402">
            <v>1000</v>
          </cell>
          <cell r="F402" t="str">
            <v>市辖</v>
          </cell>
          <cell r="G402">
            <v>0</v>
          </cell>
          <cell r="H402" t="str">
            <v>分区4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启航社7#变</v>
          </cell>
          <cell r="B403" t="str">
            <v>10kV</v>
          </cell>
          <cell r="D403">
            <v>1000</v>
          </cell>
          <cell r="F403" t="str">
            <v>县级</v>
          </cell>
          <cell r="G403">
            <v>0</v>
          </cell>
          <cell r="H403" t="str">
            <v>分区3</v>
          </cell>
          <cell r="J403">
            <v>1</v>
          </cell>
          <cell r="K403">
            <v>1</v>
          </cell>
          <cell r="L403">
            <v>1</v>
          </cell>
          <cell r="M403">
            <v>1</v>
          </cell>
        </row>
        <row r="404">
          <cell r="A404" t="str">
            <v>启航社8#变</v>
          </cell>
          <cell r="B404" t="str">
            <v>10kV</v>
          </cell>
          <cell r="D404">
            <v>1000</v>
          </cell>
          <cell r="F404" t="str">
            <v>县级</v>
          </cell>
          <cell r="G404">
            <v>0</v>
          </cell>
          <cell r="H404" t="str">
            <v>分区3</v>
          </cell>
          <cell r="J404">
            <v>0</v>
          </cell>
          <cell r="K404">
            <v>2</v>
          </cell>
          <cell r="L404">
            <v>1</v>
          </cell>
          <cell r="M404">
            <v>1</v>
          </cell>
        </row>
        <row r="405">
          <cell r="A405" t="str">
            <v>启航社1#变</v>
          </cell>
          <cell r="B405" t="str">
            <v>10kV</v>
          </cell>
          <cell r="D405">
            <v>800</v>
          </cell>
          <cell r="F405" t="str">
            <v>市辖</v>
          </cell>
          <cell r="G405">
            <v>0</v>
          </cell>
          <cell r="H405" t="str">
            <v>分区4</v>
          </cell>
          <cell r="J405">
            <v>1</v>
          </cell>
          <cell r="K405">
            <v>0</v>
          </cell>
          <cell r="L405">
            <v>0</v>
          </cell>
          <cell r="M405">
            <v>0</v>
          </cell>
        </row>
        <row r="406">
          <cell r="A406" t="str">
            <v>启航社2#变</v>
          </cell>
          <cell r="B406" t="str">
            <v>10kV</v>
          </cell>
          <cell r="D406">
            <v>800</v>
          </cell>
          <cell r="F406" t="str">
            <v>市辖</v>
          </cell>
          <cell r="G406">
            <v>0</v>
          </cell>
          <cell r="H406" t="str">
            <v>分区4</v>
          </cell>
          <cell r="J406">
            <v>0</v>
          </cell>
          <cell r="K406">
            <v>1</v>
          </cell>
          <cell r="L406">
            <v>1</v>
          </cell>
          <cell r="M406">
            <v>1</v>
          </cell>
        </row>
        <row r="407">
          <cell r="A407" t="str">
            <v>启航社3#变</v>
          </cell>
          <cell r="B407" t="str">
            <v>10kV</v>
          </cell>
          <cell r="D407">
            <v>800</v>
          </cell>
          <cell r="F407" t="str">
            <v>市辖</v>
          </cell>
          <cell r="G407">
            <v>0</v>
          </cell>
          <cell r="H407" t="str">
            <v>分区4</v>
          </cell>
          <cell r="J407">
            <v>1</v>
          </cell>
          <cell r="K407">
            <v>2</v>
          </cell>
          <cell r="L407">
            <v>1</v>
          </cell>
          <cell r="M407">
            <v>1</v>
          </cell>
        </row>
        <row r="408">
          <cell r="A408" t="str">
            <v>启航社4#变</v>
          </cell>
          <cell r="B408" t="str">
            <v>10kV</v>
          </cell>
          <cell r="D408">
            <v>800</v>
          </cell>
          <cell r="F408" t="str">
            <v>市辖</v>
          </cell>
          <cell r="G408">
            <v>0</v>
          </cell>
          <cell r="H408" t="str">
            <v>分区4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启航社11#变</v>
          </cell>
          <cell r="B409" t="str">
            <v>10kV</v>
          </cell>
          <cell r="D409">
            <v>800</v>
          </cell>
          <cell r="F409" t="str">
            <v>市辖</v>
          </cell>
          <cell r="G409">
            <v>0</v>
          </cell>
          <cell r="H409" t="str">
            <v>分区4</v>
          </cell>
          <cell r="J409">
            <v>1</v>
          </cell>
          <cell r="K409">
            <v>1</v>
          </cell>
          <cell r="L409">
            <v>1</v>
          </cell>
          <cell r="M409">
            <v>1</v>
          </cell>
        </row>
        <row r="410">
          <cell r="A410" t="str">
            <v>启航社9#变</v>
          </cell>
          <cell r="B410" t="str">
            <v>10kV</v>
          </cell>
          <cell r="D410">
            <v>800</v>
          </cell>
          <cell r="F410" t="str">
            <v>市辖</v>
          </cell>
          <cell r="G410">
            <v>0</v>
          </cell>
          <cell r="H410" t="str">
            <v>分区4</v>
          </cell>
          <cell r="J410">
            <v>0</v>
          </cell>
          <cell r="K410">
            <v>2</v>
          </cell>
          <cell r="L410">
            <v>1</v>
          </cell>
          <cell r="M410">
            <v>1</v>
          </cell>
        </row>
        <row r="411">
          <cell r="A411" t="str">
            <v>22760宁沪置业</v>
          </cell>
          <cell r="B411" t="str">
            <v>10kV</v>
          </cell>
          <cell r="D411">
            <v>500</v>
          </cell>
          <cell r="F411" t="str">
            <v>市辖</v>
          </cell>
          <cell r="G411">
            <v>0</v>
          </cell>
          <cell r="H411" t="str">
            <v>分区2</v>
          </cell>
          <cell r="J411">
            <v>1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联达国际贸易</v>
          </cell>
          <cell r="B412" t="str">
            <v>10kV</v>
          </cell>
          <cell r="D412">
            <v>315</v>
          </cell>
          <cell r="F412" t="str">
            <v>市辖</v>
          </cell>
          <cell r="G412">
            <v>0</v>
          </cell>
          <cell r="H412" t="str">
            <v>分区2</v>
          </cell>
          <cell r="J412">
            <v>0</v>
          </cell>
          <cell r="K412">
            <v>1</v>
          </cell>
          <cell r="L412">
            <v>1</v>
          </cell>
          <cell r="M412">
            <v>1</v>
          </cell>
        </row>
        <row r="413">
          <cell r="A413" t="str">
            <v>宁沪置业</v>
          </cell>
          <cell r="B413" t="str">
            <v>10kV</v>
          </cell>
          <cell r="D413">
            <v>500</v>
          </cell>
          <cell r="F413" t="str">
            <v>市辖</v>
          </cell>
          <cell r="G413">
            <v>0</v>
          </cell>
          <cell r="H413" t="str">
            <v>分区2</v>
          </cell>
          <cell r="J413">
            <v>1</v>
          </cell>
          <cell r="K413">
            <v>2</v>
          </cell>
          <cell r="L413">
            <v>1</v>
          </cell>
          <cell r="M413">
            <v>1</v>
          </cell>
        </row>
        <row r="414">
          <cell r="A414" t="str">
            <v>虹桥公馆T1-1</v>
          </cell>
          <cell r="B414" t="str">
            <v>10kV</v>
          </cell>
          <cell r="D414">
            <v>1600</v>
          </cell>
          <cell r="F414" t="str">
            <v>市辖</v>
          </cell>
          <cell r="G414">
            <v>0</v>
          </cell>
          <cell r="H414" t="str">
            <v>分区2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</row>
        <row r="415">
          <cell r="A415" t="str">
            <v>虹桥公馆T1-2</v>
          </cell>
          <cell r="B415" t="str">
            <v>10kV</v>
          </cell>
          <cell r="D415">
            <v>1600</v>
          </cell>
          <cell r="F415" t="str">
            <v>市辖</v>
          </cell>
          <cell r="G415">
            <v>0</v>
          </cell>
          <cell r="H415" t="str">
            <v>分区2</v>
          </cell>
          <cell r="J415">
            <v>1</v>
          </cell>
          <cell r="K415">
            <v>1</v>
          </cell>
          <cell r="L415">
            <v>1</v>
          </cell>
          <cell r="M415">
            <v>1</v>
          </cell>
        </row>
        <row r="416">
          <cell r="A416" t="str">
            <v>虹桥公馆T1-3</v>
          </cell>
          <cell r="B416" t="str">
            <v>10kV</v>
          </cell>
          <cell r="D416">
            <v>1600</v>
          </cell>
          <cell r="F416" t="str">
            <v>市辖</v>
          </cell>
          <cell r="G416">
            <v>0</v>
          </cell>
          <cell r="H416" t="str">
            <v>分区2</v>
          </cell>
          <cell r="J416">
            <v>0</v>
          </cell>
          <cell r="K416">
            <v>2</v>
          </cell>
          <cell r="L416">
            <v>1</v>
          </cell>
          <cell r="M416">
            <v>1</v>
          </cell>
        </row>
        <row r="417">
          <cell r="A417" t="str">
            <v>虹桥公馆T1-4</v>
          </cell>
          <cell r="B417" t="str">
            <v>10kV</v>
          </cell>
          <cell r="D417">
            <v>1600</v>
          </cell>
          <cell r="F417" t="str">
            <v>市辖</v>
          </cell>
          <cell r="G417">
            <v>0</v>
          </cell>
          <cell r="H417" t="str">
            <v>分区2</v>
          </cell>
          <cell r="J417">
            <v>1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绿南线资产经营</v>
          </cell>
          <cell r="B418" t="str">
            <v>10kV</v>
          </cell>
          <cell r="D418">
            <v>500</v>
          </cell>
          <cell r="F418" t="str">
            <v>县级</v>
          </cell>
          <cell r="G418">
            <v>0</v>
          </cell>
          <cell r="H418" t="str">
            <v>分区3</v>
          </cell>
          <cell r="J418">
            <v>0</v>
          </cell>
          <cell r="K418">
            <v>1</v>
          </cell>
          <cell r="L418">
            <v>1</v>
          </cell>
          <cell r="M418">
            <v>1</v>
          </cell>
        </row>
        <row r="419">
          <cell r="A419" t="str">
            <v>人才公寓临变</v>
          </cell>
          <cell r="B419" t="str">
            <v>10kV</v>
          </cell>
          <cell r="D419">
            <v>500</v>
          </cell>
          <cell r="F419" t="str">
            <v>县级</v>
          </cell>
          <cell r="G419">
            <v>0</v>
          </cell>
          <cell r="H419" t="str">
            <v>分区3</v>
          </cell>
          <cell r="J419">
            <v>1</v>
          </cell>
          <cell r="K419">
            <v>2</v>
          </cell>
          <cell r="L419">
            <v>1</v>
          </cell>
          <cell r="M419">
            <v>1</v>
          </cell>
        </row>
        <row r="420">
          <cell r="A420" t="str">
            <v>绿地置业D区24#变</v>
          </cell>
          <cell r="B420" t="str">
            <v>10kV</v>
          </cell>
          <cell r="D420">
            <v>800</v>
          </cell>
          <cell r="F420" t="str">
            <v>县级</v>
          </cell>
          <cell r="G420">
            <v>0</v>
          </cell>
          <cell r="H420" t="str">
            <v>分区3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绿地置业D区26#变</v>
          </cell>
          <cell r="B421" t="str">
            <v>10kV</v>
          </cell>
          <cell r="D421">
            <v>800</v>
          </cell>
          <cell r="F421" t="str">
            <v>县级</v>
          </cell>
          <cell r="G421">
            <v>0</v>
          </cell>
          <cell r="H421" t="str">
            <v>分区3</v>
          </cell>
          <cell r="J421">
            <v>1</v>
          </cell>
          <cell r="K421">
            <v>1</v>
          </cell>
          <cell r="L421">
            <v>1</v>
          </cell>
          <cell r="M421">
            <v>1</v>
          </cell>
        </row>
        <row r="422">
          <cell r="A422" t="str">
            <v>绿地置业D区19#变</v>
          </cell>
          <cell r="B422" t="str">
            <v>10kV</v>
          </cell>
          <cell r="D422">
            <v>800</v>
          </cell>
          <cell r="F422" t="str">
            <v>县级</v>
          </cell>
          <cell r="G422">
            <v>0</v>
          </cell>
          <cell r="H422" t="str">
            <v>分区3</v>
          </cell>
          <cell r="J422">
            <v>0</v>
          </cell>
          <cell r="K422">
            <v>2</v>
          </cell>
          <cell r="L422">
            <v>1</v>
          </cell>
          <cell r="M422">
            <v>1</v>
          </cell>
        </row>
        <row r="423">
          <cell r="A423" t="str">
            <v>绿地置业D区18#变</v>
          </cell>
          <cell r="B423" t="str">
            <v>10kV</v>
          </cell>
          <cell r="D423">
            <v>800</v>
          </cell>
          <cell r="F423" t="str">
            <v>县级</v>
          </cell>
          <cell r="G423">
            <v>0</v>
          </cell>
          <cell r="H423" t="str">
            <v>分区3</v>
          </cell>
          <cell r="J423">
            <v>1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绿地置业D区20#变</v>
          </cell>
          <cell r="B424" t="str">
            <v>10kV</v>
          </cell>
          <cell r="D424">
            <v>630</v>
          </cell>
          <cell r="F424" t="str">
            <v>县级</v>
          </cell>
          <cell r="G424">
            <v>0</v>
          </cell>
          <cell r="H424" t="str">
            <v>分区3</v>
          </cell>
          <cell r="J424">
            <v>0</v>
          </cell>
          <cell r="K424">
            <v>1</v>
          </cell>
          <cell r="L424">
            <v>1</v>
          </cell>
          <cell r="M424">
            <v>1</v>
          </cell>
        </row>
        <row r="425">
          <cell r="A425" t="str">
            <v>绿地置业D区21#变</v>
          </cell>
          <cell r="B425" t="str">
            <v>10kV</v>
          </cell>
          <cell r="D425">
            <v>630</v>
          </cell>
          <cell r="F425" t="str">
            <v>县级</v>
          </cell>
          <cell r="G425">
            <v>0</v>
          </cell>
          <cell r="H425" t="str">
            <v>分区3</v>
          </cell>
          <cell r="J425">
            <v>1</v>
          </cell>
          <cell r="K425">
            <v>2</v>
          </cell>
          <cell r="L425">
            <v>1</v>
          </cell>
          <cell r="M425">
            <v>1</v>
          </cell>
        </row>
        <row r="426">
          <cell r="A426" t="str">
            <v>绿地置业D区16#变</v>
          </cell>
          <cell r="B426" t="str">
            <v>10kV</v>
          </cell>
          <cell r="D426">
            <v>800</v>
          </cell>
          <cell r="F426" t="str">
            <v>县级</v>
          </cell>
          <cell r="G426">
            <v>0</v>
          </cell>
          <cell r="H426" t="str">
            <v>分区3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</row>
        <row r="427">
          <cell r="A427" t="str">
            <v>绿地置业D区17#变</v>
          </cell>
          <cell r="B427" t="str">
            <v>10kV</v>
          </cell>
          <cell r="D427">
            <v>800</v>
          </cell>
          <cell r="F427" t="str">
            <v>县级</v>
          </cell>
          <cell r="G427">
            <v>0</v>
          </cell>
          <cell r="H427" t="str">
            <v>分区3</v>
          </cell>
          <cell r="J427">
            <v>1</v>
          </cell>
          <cell r="K427">
            <v>1</v>
          </cell>
          <cell r="L427">
            <v>1</v>
          </cell>
          <cell r="M427">
            <v>1</v>
          </cell>
        </row>
        <row r="428">
          <cell r="A428" t="str">
            <v>绿地置业D区5#变</v>
          </cell>
          <cell r="B428" t="str">
            <v>10kV</v>
          </cell>
          <cell r="D428">
            <v>800</v>
          </cell>
          <cell r="F428" t="str">
            <v>县级</v>
          </cell>
          <cell r="G428">
            <v>0</v>
          </cell>
          <cell r="H428" t="str">
            <v>分区3</v>
          </cell>
          <cell r="J428">
            <v>0</v>
          </cell>
          <cell r="K428">
            <v>2</v>
          </cell>
          <cell r="L428">
            <v>1</v>
          </cell>
          <cell r="M428">
            <v>1</v>
          </cell>
        </row>
        <row r="429">
          <cell r="A429" t="str">
            <v>绿地置业D区6#变</v>
          </cell>
          <cell r="B429" t="str">
            <v>10kV</v>
          </cell>
          <cell r="D429">
            <v>800</v>
          </cell>
          <cell r="F429" t="str">
            <v>县级</v>
          </cell>
          <cell r="G429">
            <v>0</v>
          </cell>
          <cell r="H429" t="str">
            <v>分区3</v>
          </cell>
          <cell r="J429">
            <v>1</v>
          </cell>
          <cell r="K429">
            <v>0</v>
          </cell>
          <cell r="L429">
            <v>0</v>
          </cell>
          <cell r="M429">
            <v>0</v>
          </cell>
        </row>
        <row r="430">
          <cell r="A430" t="str">
            <v>绿地置业D区22#变</v>
          </cell>
          <cell r="B430" t="str">
            <v>10kV</v>
          </cell>
          <cell r="D430">
            <v>800</v>
          </cell>
          <cell r="F430" t="str">
            <v>县级</v>
          </cell>
          <cell r="G430">
            <v>0</v>
          </cell>
          <cell r="H430" t="str">
            <v>分区3</v>
          </cell>
          <cell r="J430">
            <v>0</v>
          </cell>
          <cell r="K430">
            <v>1</v>
          </cell>
          <cell r="L430">
            <v>1</v>
          </cell>
          <cell r="M430">
            <v>1</v>
          </cell>
        </row>
        <row r="431">
          <cell r="A431" t="str">
            <v>绿地置业D区23#变</v>
          </cell>
          <cell r="B431" t="str">
            <v>10kV</v>
          </cell>
          <cell r="D431">
            <v>800</v>
          </cell>
          <cell r="F431" t="str">
            <v>县级</v>
          </cell>
          <cell r="G431">
            <v>0</v>
          </cell>
          <cell r="H431" t="str">
            <v>分区3</v>
          </cell>
          <cell r="J431">
            <v>1</v>
          </cell>
          <cell r="K431">
            <v>2</v>
          </cell>
          <cell r="L431">
            <v>1</v>
          </cell>
          <cell r="M431">
            <v>1</v>
          </cell>
        </row>
        <row r="432">
          <cell r="A432" t="str">
            <v>绿地置业D区7#变</v>
          </cell>
          <cell r="B432" t="str">
            <v>10kV</v>
          </cell>
          <cell r="D432">
            <v>800</v>
          </cell>
          <cell r="F432" t="str">
            <v>县级</v>
          </cell>
          <cell r="G432">
            <v>0</v>
          </cell>
          <cell r="H432" t="str">
            <v>分区3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绿地置业D区8#变</v>
          </cell>
          <cell r="B433" t="str">
            <v>10kV</v>
          </cell>
          <cell r="D433">
            <v>800</v>
          </cell>
          <cell r="F433" t="str">
            <v>县级</v>
          </cell>
          <cell r="G433">
            <v>0</v>
          </cell>
          <cell r="H433" t="str">
            <v>分区3</v>
          </cell>
          <cell r="J433">
            <v>1</v>
          </cell>
          <cell r="K433">
            <v>1</v>
          </cell>
          <cell r="L433">
            <v>1</v>
          </cell>
          <cell r="M433">
            <v>1</v>
          </cell>
        </row>
        <row r="434">
          <cell r="A434" t="str">
            <v>绿地D区11#变</v>
          </cell>
          <cell r="B434" t="str">
            <v>10kV</v>
          </cell>
          <cell r="D434">
            <v>800</v>
          </cell>
          <cell r="F434" t="str">
            <v>县级</v>
          </cell>
          <cell r="G434">
            <v>0</v>
          </cell>
          <cell r="H434" t="str">
            <v>分区3</v>
          </cell>
          <cell r="J434">
            <v>0</v>
          </cell>
          <cell r="K434">
            <v>2</v>
          </cell>
          <cell r="L434">
            <v>1</v>
          </cell>
          <cell r="M434">
            <v>1</v>
          </cell>
        </row>
        <row r="435">
          <cell r="A435" t="str">
            <v>绿地D区12#变</v>
          </cell>
          <cell r="B435" t="str">
            <v>10kV</v>
          </cell>
          <cell r="D435">
            <v>800</v>
          </cell>
          <cell r="F435" t="str">
            <v>县级</v>
          </cell>
          <cell r="G435">
            <v>0</v>
          </cell>
          <cell r="H435" t="str">
            <v>分区3</v>
          </cell>
          <cell r="J435">
            <v>1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绿地D区13#变</v>
          </cell>
          <cell r="B436" t="str">
            <v>10kV</v>
          </cell>
          <cell r="D436">
            <v>800</v>
          </cell>
          <cell r="F436" t="str">
            <v>县级</v>
          </cell>
          <cell r="G436">
            <v>0</v>
          </cell>
          <cell r="H436" t="str">
            <v>分区3</v>
          </cell>
          <cell r="J436">
            <v>0</v>
          </cell>
          <cell r="K436">
            <v>1</v>
          </cell>
          <cell r="L436">
            <v>1</v>
          </cell>
          <cell r="M436">
            <v>1</v>
          </cell>
        </row>
        <row r="437">
          <cell r="A437" t="str">
            <v>绿地D区14#变</v>
          </cell>
          <cell r="B437" t="str">
            <v>10kV</v>
          </cell>
          <cell r="D437">
            <v>800</v>
          </cell>
          <cell r="F437" t="str">
            <v>县级</v>
          </cell>
          <cell r="G437">
            <v>0</v>
          </cell>
          <cell r="H437" t="str">
            <v>分区3</v>
          </cell>
          <cell r="J437">
            <v>1</v>
          </cell>
          <cell r="K437">
            <v>2</v>
          </cell>
          <cell r="L437">
            <v>1</v>
          </cell>
          <cell r="M437">
            <v>1</v>
          </cell>
        </row>
        <row r="438">
          <cell r="A438" t="str">
            <v>绿地E区5#变</v>
          </cell>
          <cell r="B438" t="str">
            <v>10kV</v>
          </cell>
          <cell r="D438">
            <v>800</v>
          </cell>
          <cell r="F438" t="str">
            <v>县级</v>
          </cell>
          <cell r="G438">
            <v>0</v>
          </cell>
          <cell r="H438" t="str">
            <v>分区3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</row>
        <row r="439">
          <cell r="A439" t="str">
            <v>绿地E区4#变</v>
          </cell>
          <cell r="B439" t="str">
            <v>10kV</v>
          </cell>
          <cell r="D439">
            <v>800</v>
          </cell>
          <cell r="F439" t="str">
            <v>县级</v>
          </cell>
          <cell r="G439">
            <v>0</v>
          </cell>
          <cell r="H439" t="str">
            <v>分区3</v>
          </cell>
          <cell r="J439">
            <v>1</v>
          </cell>
          <cell r="K439">
            <v>1</v>
          </cell>
          <cell r="L439">
            <v>1</v>
          </cell>
          <cell r="M439">
            <v>1</v>
          </cell>
        </row>
        <row r="440">
          <cell r="A440" t="str">
            <v>绿地E区1#变</v>
          </cell>
          <cell r="B440" t="str">
            <v>10kV</v>
          </cell>
          <cell r="D440">
            <v>1250</v>
          </cell>
          <cell r="F440" t="str">
            <v>县级</v>
          </cell>
          <cell r="G440">
            <v>0</v>
          </cell>
          <cell r="H440" t="str">
            <v>分区3</v>
          </cell>
          <cell r="J440">
            <v>0</v>
          </cell>
          <cell r="K440">
            <v>2</v>
          </cell>
          <cell r="L440">
            <v>1</v>
          </cell>
          <cell r="M440">
            <v>1</v>
          </cell>
        </row>
        <row r="441">
          <cell r="A441" t="str">
            <v>绿地E区2#变</v>
          </cell>
          <cell r="B441" t="str">
            <v>10kV</v>
          </cell>
          <cell r="D441">
            <v>800</v>
          </cell>
          <cell r="F441" t="str">
            <v>县级</v>
          </cell>
          <cell r="G441">
            <v>0</v>
          </cell>
          <cell r="H441" t="str">
            <v>分区3</v>
          </cell>
          <cell r="J441">
            <v>1</v>
          </cell>
          <cell r="K441">
            <v>0</v>
          </cell>
          <cell r="L441">
            <v>0</v>
          </cell>
          <cell r="M441">
            <v>0</v>
          </cell>
        </row>
        <row r="442">
          <cell r="A442" t="str">
            <v>绿地E区3#变</v>
          </cell>
          <cell r="B442" t="str">
            <v>10kV</v>
          </cell>
          <cell r="D442">
            <v>800</v>
          </cell>
          <cell r="F442" t="str">
            <v>县级</v>
          </cell>
          <cell r="G442">
            <v>0</v>
          </cell>
          <cell r="H442" t="str">
            <v>分区3</v>
          </cell>
          <cell r="J442">
            <v>0</v>
          </cell>
          <cell r="K442">
            <v>1</v>
          </cell>
          <cell r="L442">
            <v>1</v>
          </cell>
          <cell r="M442">
            <v>1</v>
          </cell>
        </row>
        <row r="443">
          <cell r="A443" t="str">
            <v>中金花桥置业（棕榈湾花园#4临变）</v>
          </cell>
          <cell r="B443" t="str">
            <v>10kV</v>
          </cell>
          <cell r="D443">
            <v>400</v>
          </cell>
          <cell r="F443" t="str">
            <v>县级</v>
          </cell>
          <cell r="G443">
            <v>0</v>
          </cell>
          <cell r="H443" t="str">
            <v>分区3</v>
          </cell>
          <cell r="J443">
            <v>1</v>
          </cell>
          <cell r="K443">
            <v>2</v>
          </cell>
          <cell r="L443">
            <v>1</v>
          </cell>
          <cell r="M443">
            <v>1</v>
          </cell>
        </row>
        <row r="444">
          <cell r="A444" t="str">
            <v>中金</v>
          </cell>
          <cell r="B444" t="str">
            <v>10kV</v>
          </cell>
          <cell r="D444">
            <v>400</v>
          </cell>
          <cell r="F444" t="str">
            <v>县级</v>
          </cell>
          <cell r="G444">
            <v>0</v>
          </cell>
          <cell r="H444" t="str">
            <v>分区3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中金1</v>
          </cell>
          <cell r="B445" t="str">
            <v>10kV</v>
          </cell>
          <cell r="D445">
            <v>400</v>
          </cell>
          <cell r="F445" t="str">
            <v>县级</v>
          </cell>
          <cell r="G445">
            <v>0</v>
          </cell>
          <cell r="H445" t="str">
            <v>分区3</v>
          </cell>
          <cell r="J445">
            <v>1</v>
          </cell>
          <cell r="K445">
            <v>1</v>
          </cell>
          <cell r="L445">
            <v>1</v>
          </cell>
          <cell r="M445">
            <v>1</v>
          </cell>
        </row>
        <row r="446">
          <cell r="A446" t="str">
            <v>中金花桥置业（中金花园2#变）</v>
          </cell>
          <cell r="B446" t="str">
            <v>10kV</v>
          </cell>
          <cell r="D446">
            <v>400</v>
          </cell>
          <cell r="F446" t="str">
            <v>县级</v>
          </cell>
          <cell r="G446">
            <v>0</v>
          </cell>
          <cell r="H446" t="str">
            <v>分区3</v>
          </cell>
          <cell r="J446">
            <v>0</v>
          </cell>
          <cell r="K446">
            <v>2</v>
          </cell>
          <cell r="L446">
            <v>1</v>
          </cell>
          <cell r="M446">
            <v>1</v>
          </cell>
        </row>
        <row r="447">
          <cell r="A447" t="str">
            <v>常发置业1-1</v>
          </cell>
          <cell r="B447" t="str">
            <v>10kV</v>
          </cell>
          <cell r="D447">
            <v>500</v>
          </cell>
          <cell r="F447" t="str">
            <v>县级</v>
          </cell>
          <cell r="G447">
            <v>0</v>
          </cell>
          <cell r="H447" t="str">
            <v>分区3</v>
          </cell>
          <cell r="J447">
            <v>1</v>
          </cell>
          <cell r="K447">
            <v>0</v>
          </cell>
          <cell r="L447">
            <v>0</v>
          </cell>
          <cell r="M447">
            <v>0</v>
          </cell>
        </row>
        <row r="448">
          <cell r="A448" t="str">
            <v>常发置业1-2</v>
          </cell>
          <cell r="B448" t="str">
            <v>10kV</v>
          </cell>
          <cell r="D448">
            <v>500</v>
          </cell>
          <cell r="F448" t="str">
            <v>县级</v>
          </cell>
          <cell r="G448">
            <v>0</v>
          </cell>
          <cell r="H448" t="str">
            <v>分区3</v>
          </cell>
          <cell r="J448">
            <v>0</v>
          </cell>
          <cell r="K448">
            <v>1</v>
          </cell>
          <cell r="L448">
            <v>1</v>
          </cell>
          <cell r="M448">
            <v>1</v>
          </cell>
        </row>
        <row r="449">
          <cell r="A449" t="str">
            <v>人才公寓1</v>
          </cell>
          <cell r="B449" t="str">
            <v>10kV</v>
          </cell>
          <cell r="D449">
            <v>800</v>
          </cell>
          <cell r="F449" t="str">
            <v>县级</v>
          </cell>
          <cell r="G449">
            <v>0</v>
          </cell>
          <cell r="H449" t="str">
            <v>分区3</v>
          </cell>
          <cell r="J449">
            <v>1</v>
          </cell>
          <cell r="K449">
            <v>2</v>
          </cell>
          <cell r="L449">
            <v>1</v>
          </cell>
          <cell r="M449">
            <v>1</v>
          </cell>
        </row>
        <row r="450">
          <cell r="A450" t="str">
            <v>国际家园综合楼</v>
          </cell>
          <cell r="B450" t="str">
            <v>10kV</v>
          </cell>
          <cell r="D450">
            <v>800</v>
          </cell>
          <cell r="F450" t="str">
            <v>县级</v>
          </cell>
          <cell r="G450">
            <v>0</v>
          </cell>
          <cell r="H450" t="str">
            <v>分区3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国际华城4#变</v>
          </cell>
          <cell r="B451" t="str">
            <v>10kV</v>
          </cell>
          <cell r="D451">
            <v>1000</v>
          </cell>
          <cell r="F451" t="str">
            <v>县级</v>
          </cell>
          <cell r="G451">
            <v>0</v>
          </cell>
          <cell r="H451" t="str">
            <v>分区3</v>
          </cell>
          <cell r="J451">
            <v>1</v>
          </cell>
          <cell r="K451">
            <v>1</v>
          </cell>
          <cell r="L451">
            <v>1</v>
          </cell>
          <cell r="M451">
            <v>1</v>
          </cell>
        </row>
        <row r="452">
          <cell r="A452" t="str">
            <v>国际华城5#变</v>
          </cell>
          <cell r="B452" t="str">
            <v>10kV</v>
          </cell>
          <cell r="D452">
            <v>1000</v>
          </cell>
          <cell r="F452" t="str">
            <v>县级</v>
          </cell>
          <cell r="G452">
            <v>0</v>
          </cell>
          <cell r="H452" t="str">
            <v>分区3</v>
          </cell>
          <cell r="J452">
            <v>0</v>
          </cell>
          <cell r="K452">
            <v>2</v>
          </cell>
          <cell r="L452">
            <v>1</v>
          </cell>
          <cell r="M452">
            <v>1</v>
          </cell>
        </row>
        <row r="453">
          <cell r="A453" t="str">
            <v>国际华城1#变</v>
          </cell>
          <cell r="B453" t="str">
            <v>10kV</v>
          </cell>
          <cell r="D453">
            <v>630</v>
          </cell>
          <cell r="F453" t="str">
            <v>县级</v>
          </cell>
          <cell r="G453">
            <v>0</v>
          </cell>
          <cell r="H453" t="str">
            <v>分区3</v>
          </cell>
          <cell r="J453">
            <v>1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国际华城2#变</v>
          </cell>
          <cell r="B454" t="str">
            <v>10kV</v>
          </cell>
          <cell r="D454">
            <v>1000</v>
          </cell>
          <cell r="F454" t="str">
            <v>县级</v>
          </cell>
          <cell r="G454">
            <v>0</v>
          </cell>
          <cell r="H454" t="str">
            <v>分区3</v>
          </cell>
          <cell r="J454">
            <v>0</v>
          </cell>
          <cell r="K454">
            <v>1</v>
          </cell>
          <cell r="L454">
            <v>1</v>
          </cell>
          <cell r="M454">
            <v>1</v>
          </cell>
        </row>
        <row r="455">
          <cell r="A455" t="str">
            <v>国际华城3#变</v>
          </cell>
          <cell r="B455" t="str">
            <v>10kV</v>
          </cell>
          <cell r="D455">
            <v>800</v>
          </cell>
          <cell r="F455" t="str">
            <v>县级</v>
          </cell>
          <cell r="G455">
            <v>0</v>
          </cell>
          <cell r="H455" t="str">
            <v>分区3</v>
          </cell>
          <cell r="J455">
            <v>1</v>
          </cell>
          <cell r="K455">
            <v>2</v>
          </cell>
          <cell r="L455">
            <v>1</v>
          </cell>
          <cell r="M455">
            <v>1</v>
          </cell>
        </row>
        <row r="456">
          <cell r="A456" t="str">
            <v>中泰置业1-1</v>
          </cell>
          <cell r="B456" t="str">
            <v>10kV</v>
          </cell>
          <cell r="D456">
            <v>1600</v>
          </cell>
          <cell r="F456" t="str">
            <v>市辖</v>
          </cell>
          <cell r="G456">
            <v>0</v>
          </cell>
          <cell r="H456" t="str">
            <v>分区2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</row>
        <row r="457">
          <cell r="A457" t="str">
            <v>中泰置业1-2</v>
          </cell>
          <cell r="B457" t="str">
            <v>10kV</v>
          </cell>
          <cell r="D457">
            <v>1600</v>
          </cell>
          <cell r="F457" t="str">
            <v>市辖</v>
          </cell>
          <cell r="G457">
            <v>0</v>
          </cell>
          <cell r="H457" t="str">
            <v>分区2</v>
          </cell>
          <cell r="J457">
            <v>1</v>
          </cell>
          <cell r="K457">
            <v>1</v>
          </cell>
          <cell r="L457">
            <v>1</v>
          </cell>
          <cell r="M457">
            <v>1</v>
          </cell>
        </row>
        <row r="458">
          <cell r="A458" t="str">
            <v>光明小区2#变</v>
          </cell>
          <cell r="B458" t="str">
            <v>10kV</v>
          </cell>
          <cell r="D458">
            <v>800</v>
          </cell>
          <cell r="F458" t="str">
            <v>市辖</v>
          </cell>
          <cell r="G458">
            <v>0</v>
          </cell>
          <cell r="H458" t="str">
            <v>分区2</v>
          </cell>
          <cell r="J458">
            <v>0</v>
          </cell>
          <cell r="K458">
            <v>2</v>
          </cell>
          <cell r="L458">
            <v>1</v>
          </cell>
          <cell r="M458">
            <v>1</v>
          </cell>
        </row>
        <row r="459">
          <cell r="A459" t="str">
            <v>光明小区3#变</v>
          </cell>
          <cell r="B459" t="str">
            <v>10kV</v>
          </cell>
          <cell r="D459">
            <v>800</v>
          </cell>
          <cell r="F459" t="str">
            <v>市辖</v>
          </cell>
          <cell r="G459">
            <v>0</v>
          </cell>
          <cell r="H459" t="str">
            <v>分区2</v>
          </cell>
          <cell r="J459">
            <v>1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光明小区4#变</v>
          </cell>
          <cell r="B460" t="str">
            <v>10kV</v>
          </cell>
          <cell r="D460">
            <v>630</v>
          </cell>
          <cell r="F460" t="str">
            <v>市辖</v>
          </cell>
          <cell r="G460">
            <v>0</v>
          </cell>
          <cell r="H460" t="str">
            <v>分区2</v>
          </cell>
          <cell r="J460">
            <v>0</v>
          </cell>
          <cell r="K460">
            <v>1</v>
          </cell>
          <cell r="L460">
            <v>1</v>
          </cell>
          <cell r="M460">
            <v>1</v>
          </cell>
        </row>
        <row r="461">
          <cell r="A461" t="str">
            <v>光明小区1#变</v>
          </cell>
          <cell r="B461" t="str">
            <v>10kV</v>
          </cell>
          <cell r="D461">
            <v>800</v>
          </cell>
          <cell r="F461" t="str">
            <v>市辖</v>
          </cell>
          <cell r="G461">
            <v>0</v>
          </cell>
          <cell r="H461" t="str">
            <v>分区2</v>
          </cell>
          <cell r="J461">
            <v>1</v>
          </cell>
          <cell r="K461">
            <v>2</v>
          </cell>
          <cell r="L461">
            <v>1</v>
          </cell>
          <cell r="M461">
            <v>1</v>
          </cell>
        </row>
        <row r="462">
          <cell r="A462" t="str">
            <v>供电所花溪生活变</v>
          </cell>
          <cell r="B462" t="str">
            <v>10kV</v>
          </cell>
          <cell r="D462">
            <v>315</v>
          </cell>
          <cell r="F462" t="str">
            <v>市辖</v>
          </cell>
          <cell r="G462">
            <v>0</v>
          </cell>
          <cell r="H462" t="str">
            <v>分区2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花溪生活1#变</v>
          </cell>
          <cell r="B463" t="str">
            <v>10kV</v>
          </cell>
          <cell r="D463">
            <v>400</v>
          </cell>
          <cell r="F463" t="str">
            <v>市辖</v>
          </cell>
          <cell r="G463">
            <v>0</v>
          </cell>
          <cell r="H463" t="str">
            <v>分区2</v>
          </cell>
          <cell r="J463">
            <v>1</v>
          </cell>
          <cell r="K463">
            <v>1</v>
          </cell>
          <cell r="L463">
            <v>1</v>
          </cell>
          <cell r="M463">
            <v>1</v>
          </cell>
        </row>
        <row r="464">
          <cell r="A464" t="str">
            <v>供电所机关变</v>
          </cell>
          <cell r="B464" t="str">
            <v>10kV</v>
          </cell>
          <cell r="D464">
            <v>250</v>
          </cell>
          <cell r="F464" t="str">
            <v>市辖</v>
          </cell>
          <cell r="G464">
            <v>0</v>
          </cell>
          <cell r="H464" t="str">
            <v>分区2</v>
          </cell>
          <cell r="J464">
            <v>0</v>
          </cell>
          <cell r="K464">
            <v>2</v>
          </cell>
          <cell r="L464">
            <v>1</v>
          </cell>
          <cell r="M464">
            <v>1</v>
          </cell>
        </row>
        <row r="465">
          <cell r="A465" t="str">
            <v>机关1#变</v>
          </cell>
          <cell r="B465" t="str">
            <v>10kV</v>
          </cell>
          <cell r="D465">
            <v>400</v>
          </cell>
          <cell r="F465" t="str">
            <v>市辖</v>
          </cell>
          <cell r="G465">
            <v>0</v>
          </cell>
          <cell r="H465" t="str">
            <v>分区2</v>
          </cell>
          <cell r="J465">
            <v>1</v>
          </cell>
          <cell r="K465">
            <v>0</v>
          </cell>
          <cell r="L465">
            <v>0</v>
          </cell>
          <cell r="M465">
            <v>0</v>
          </cell>
        </row>
        <row r="466">
          <cell r="A466" t="str">
            <v>花桥鸡鸣塘东排涝站</v>
          </cell>
          <cell r="B466" t="str">
            <v>10kV</v>
          </cell>
          <cell r="D466">
            <v>400</v>
          </cell>
          <cell r="F466" t="str">
            <v>市辖</v>
          </cell>
          <cell r="G466">
            <v>0</v>
          </cell>
          <cell r="H466" t="str">
            <v>分区2</v>
          </cell>
          <cell r="J466">
            <v>0</v>
          </cell>
          <cell r="K466">
            <v>1</v>
          </cell>
          <cell r="L466">
            <v>1</v>
          </cell>
          <cell r="M466">
            <v>1</v>
          </cell>
        </row>
        <row r="467">
          <cell r="A467" t="str">
            <v>国际商务城</v>
          </cell>
          <cell r="B467" t="str">
            <v>10kV</v>
          </cell>
          <cell r="D467">
            <v>400</v>
          </cell>
          <cell r="F467" t="str">
            <v>市辖</v>
          </cell>
          <cell r="G467">
            <v>0</v>
          </cell>
          <cell r="H467" t="str">
            <v>分区2</v>
          </cell>
          <cell r="J467">
            <v>1</v>
          </cell>
          <cell r="K467">
            <v>2</v>
          </cell>
          <cell r="L467">
            <v>1</v>
          </cell>
          <cell r="M467">
            <v>1</v>
          </cell>
        </row>
        <row r="468">
          <cell r="A468" t="str">
            <v>商务城周径5期1#变</v>
          </cell>
          <cell r="B468" t="str">
            <v>10kV</v>
          </cell>
          <cell r="D468">
            <v>400</v>
          </cell>
          <cell r="F468" t="str">
            <v>县级</v>
          </cell>
          <cell r="G468">
            <v>0</v>
          </cell>
          <cell r="H468" t="str">
            <v>分区3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周径鸡鸣塘变</v>
          </cell>
          <cell r="B469" t="str">
            <v>10kV</v>
          </cell>
          <cell r="D469">
            <v>200</v>
          </cell>
          <cell r="F469" t="str">
            <v>市辖</v>
          </cell>
          <cell r="G469">
            <v>0</v>
          </cell>
          <cell r="H469" t="str">
            <v>分区2</v>
          </cell>
          <cell r="J469">
            <v>1</v>
          </cell>
          <cell r="K469">
            <v>1</v>
          </cell>
          <cell r="L469">
            <v>1</v>
          </cell>
          <cell r="M469">
            <v>1</v>
          </cell>
        </row>
        <row r="470">
          <cell r="A470" t="str">
            <v>绿地90项目2#临变</v>
          </cell>
          <cell r="B470" t="str">
            <v>10kV</v>
          </cell>
          <cell r="D470">
            <v>500</v>
          </cell>
          <cell r="F470" t="str">
            <v>县级</v>
          </cell>
          <cell r="G470">
            <v>0</v>
          </cell>
          <cell r="H470" t="str">
            <v>分区3</v>
          </cell>
          <cell r="J470">
            <v>0</v>
          </cell>
          <cell r="K470">
            <v>2</v>
          </cell>
          <cell r="L470">
            <v>1</v>
          </cell>
          <cell r="M470">
            <v>1</v>
          </cell>
        </row>
        <row r="471">
          <cell r="A471" t="str">
            <v>周径村村民委员会</v>
          </cell>
          <cell r="B471" t="str">
            <v>10kV</v>
          </cell>
          <cell r="D471">
            <v>315</v>
          </cell>
          <cell r="F471" t="str">
            <v>县级</v>
          </cell>
          <cell r="G471">
            <v>0</v>
          </cell>
          <cell r="H471" t="str">
            <v>分区3</v>
          </cell>
          <cell r="J471">
            <v>1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聚杨村南浜变</v>
          </cell>
          <cell r="B472" t="str">
            <v>10kV</v>
          </cell>
          <cell r="D472">
            <v>80</v>
          </cell>
          <cell r="F472" t="str">
            <v>县级</v>
          </cell>
          <cell r="G472">
            <v>0</v>
          </cell>
          <cell r="H472" t="str">
            <v>分区3</v>
          </cell>
          <cell r="J472">
            <v>0</v>
          </cell>
          <cell r="K472">
            <v>1</v>
          </cell>
          <cell r="L472">
            <v>1</v>
          </cell>
          <cell r="M472">
            <v>1</v>
          </cell>
        </row>
        <row r="473">
          <cell r="A473" t="str">
            <v>小学幼儿园</v>
          </cell>
          <cell r="B473" t="str">
            <v>10kV</v>
          </cell>
          <cell r="D473">
            <v>250</v>
          </cell>
          <cell r="F473" t="str">
            <v>市辖</v>
          </cell>
          <cell r="G473">
            <v>0</v>
          </cell>
          <cell r="H473" t="str">
            <v>分区2</v>
          </cell>
          <cell r="J473">
            <v>1</v>
          </cell>
          <cell r="K473">
            <v>2</v>
          </cell>
          <cell r="L473">
            <v>1</v>
          </cell>
          <cell r="M473">
            <v>1</v>
          </cell>
        </row>
        <row r="474">
          <cell r="A474" t="str">
            <v>供电所老街变</v>
          </cell>
          <cell r="B474" t="str">
            <v>10kV</v>
          </cell>
          <cell r="D474">
            <v>315</v>
          </cell>
          <cell r="F474" t="str">
            <v>市辖</v>
          </cell>
          <cell r="G474">
            <v>0</v>
          </cell>
          <cell r="H474" t="str">
            <v>分区2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供电所老街1#变</v>
          </cell>
          <cell r="B475" t="str">
            <v>10kV</v>
          </cell>
          <cell r="D475">
            <v>315</v>
          </cell>
          <cell r="F475" t="str">
            <v>市辖</v>
          </cell>
          <cell r="G475">
            <v>0</v>
          </cell>
          <cell r="H475" t="str">
            <v>分区2</v>
          </cell>
          <cell r="J475">
            <v>1</v>
          </cell>
          <cell r="K475">
            <v>1</v>
          </cell>
          <cell r="L475">
            <v>1</v>
          </cell>
          <cell r="M475">
            <v>1</v>
          </cell>
        </row>
        <row r="476">
          <cell r="A476" t="str">
            <v>花石宅变</v>
          </cell>
          <cell r="B476" t="str">
            <v>10kV</v>
          </cell>
          <cell r="D476">
            <v>400</v>
          </cell>
          <cell r="F476" t="str">
            <v>市辖</v>
          </cell>
          <cell r="G476">
            <v>0</v>
          </cell>
          <cell r="H476" t="str">
            <v>分区2</v>
          </cell>
          <cell r="J476">
            <v>0</v>
          </cell>
          <cell r="K476">
            <v>2</v>
          </cell>
          <cell r="L476">
            <v>1</v>
          </cell>
          <cell r="M476">
            <v>1</v>
          </cell>
        </row>
        <row r="477">
          <cell r="A477" t="str">
            <v>电力站3#变</v>
          </cell>
          <cell r="B477" t="str">
            <v>10kV</v>
          </cell>
          <cell r="D477">
            <v>400</v>
          </cell>
          <cell r="F477" t="str">
            <v>市辖</v>
          </cell>
          <cell r="G477">
            <v>0</v>
          </cell>
          <cell r="H477" t="str">
            <v>分区2</v>
          </cell>
          <cell r="J477">
            <v>1</v>
          </cell>
          <cell r="K477">
            <v>0</v>
          </cell>
          <cell r="L477">
            <v>0</v>
          </cell>
          <cell r="M477">
            <v>0</v>
          </cell>
        </row>
        <row r="478">
          <cell r="A478" t="str">
            <v>花桥供电所花都变</v>
          </cell>
          <cell r="B478" t="str">
            <v>10kV</v>
          </cell>
          <cell r="D478">
            <v>400</v>
          </cell>
          <cell r="F478" t="str">
            <v>市辖</v>
          </cell>
          <cell r="G478">
            <v>0</v>
          </cell>
          <cell r="H478" t="str">
            <v>分区2</v>
          </cell>
          <cell r="J478">
            <v>0</v>
          </cell>
          <cell r="K478">
            <v>1</v>
          </cell>
          <cell r="L478">
            <v>1</v>
          </cell>
          <cell r="M478">
            <v>1</v>
          </cell>
        </row>
        <row r="479">
          <cell r="A479" t="str">
            <v>石头村田肚变</v>
          </cell>
          <cell r="B479" t="str">
            <v>10kV</v>
          </cell>
          <cell r="D479">
            <v>315</v>
          </cell>
          <cell r="F479" t="str">
            <v>市辖</v>
          </cell>
          <cell r="G479">
            <v>0</v>
          </cell>
          <cell r="H479" t="str">
            <v>分区2</v>
          </cell>
          <cell r="J479">
            <v>1</v>
          </cell>
          <cell r="K479">
            <v>2</v>
          </cell>
          <cell r="L479">
            <v>1</v>
          </cell>
          <cell r="M479">
            <v>1</v>
          </cell>
        </row>
        <row r="480">
          <cell r="A480" t="str">
            <v>花桥粮管所</v>
          </cell>
          <cell r="B480" t="str">
            <v>10kV</v>
          </cell>
          <cell r="D480">
            <v>200</v>
          </cell>
          <cell r="F480" t="str">
            <v>市辖</v>
          </cell>
          <cell r="G480">
            <v>0</v>
          </cell>
          <cell r="H480" t="str">
            <v>分区2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</row>
        <row r="481">
          <cell r="A481" t="str">
            <v>建安公司</v>
          </cell>
          <cell r="B481" t="str">
            <v>10kV</v>
          </cell>
          <cell r="D481">
            <v>80</v>
          </cell>
          <cell r="F481" t="str">
            <v>市辖</v>
          </cell>
          <cell r="G481">
            <v>0</v>
          </cell>
          <cell r="H481" t="str">
            <v>分区2</v>
          </cell>
          <cell r="J481">
            <v>1</v>
          </cell>
          <cell r="K481">
            <v>1</v>
          </cell>
          <cell r="L481">
            <v>1</v>
          </cell>
          <cell r="M481">
            <v>1</v>
          </cell>
        </row>
        <row r="482">
          <cell r="A482" t="str">
            <v>花桥鑫隆广场7#变</v>
          </cell>
          <cell r="B482" t="str">
            <v>10kV</v>
          </cell>
          <cell r="D482">
            <v>1000</v>
          </cell>
          <cell r="F482" t="str">
            <v>市辖</v>
          </cell>
          <cell r="G482">
            <v>0</v>
          </cell>
          <cell r="H482" t="str">
            <v>分区2</v>
          </cell>
          <cell r="J482">
            <v>0</v>
          </cell>
          <cell r="K482">
            <v>2</v>
          </cell>
          <cell r="L482">
            <v>1</v>
          </cell>
          <cell r="M482">
            <v>1</v>
          </cell>
        </row>
        <row r="483">
          <cell r="A483" t="str">
            <v>花桥鑫隆广场5#变</v>
          </cell>
          <cell r="B483" t="str">
            <v>10kV</v>
          </cell>
          <cell r="D483">
            <v>1000</v>
          </cell>
          <cell r="F483" t="str">
            <v>市辖</v>
          </cell>
          <cell r="G483">
            <v>0</v>
          </cell>
          <cell r="H483" t="str">
            <v>分区2</v>
          </cell>
          <cell r="J483">
            <v>1</v>
          </cell>
          <cell r="K483">
            <v>0</v>
          </cell>
          <cell r="L483">
            <v>0</v>
          </cell>
          <cell r="M483">
            <v>0</v>
          </cell>
        </row>
        <row r="484">
          <cell r="A484" t="str">
            <v>花桥鑫隆广场转变</v>
          </cell>
          <cell r="B484" t="str">
            <v>10kV</v>
          </cell>
          <cell r="D484">
            <v>1000</v>
          </cell>
          <cell r="F484" t="str">
            <v>市辖</v>
          </cell>
          <cell r="G484">
            <v>0</v>
          </cell>
          <cell r="H484" t="str">
            <v>分区2</v>
          </cell>
          <cell r="J484">
            <v>0</v>
          </cell>
          <cell r="K484">
            <v>1</v>
          </cell>
          <cell r="L484">
            <v>1</v>
          </cell>
          <cell r="M484">
            <v>1</v>
          </cell>
        </row>
        <row r="485">
          <cell r="A485" t="str">
            <v>花桥鑫隆广场3#变</v>
          </cell>
          <cell r="B485" t="str">
            <v>10kV</v>
          </cell>
          <cell r="D485">
            <v>1000</v>
          </cell>
          <cell r="F485" t="str">
            <v>市辖</v>
          </cell>
          <cell r="G485">
            <v>0</v>
          </cell>
          <cell r="H485" t="str">
            <v>分区2</v>
          </cell>
          <cell r="J485">
            <v>1</v>
          </cell>
          <cell r="K485">
            <v>2</v>
          </cell>
          <cell r="L485">
            <v>1</v>
          </cell>
          <cell r="M485">
            <v>1</v>
          </cell>
        </row>
        <row r="486">
          <cell r="A486" t="str">
            <v>花桥鑫隆广场1#变</v>
          </cell>
          <cell r="B486" t="str">
            <v>10kV</v>
          </cell>
          <cell r="D486">
            <v>1000</v>
          </cell>
          <cell r="F486" t="str">
            <v>市辖</v>
          </cell>
          <cell r="G486">
            <v>0</v>
          </cell>
          <cell r="H486" t="str">
            <v>分区2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梅苑里T1-1</v>
          </cell>
          <cell r="B487" t="str">
            <v>10kV</v>
          </cell>
          <cell r="D487">
            <v>800</v>
          </cell>
          <cell r="F487" t="str">
            <v>市辖</v>
          </cell>
          <cell r="G487">
            <v>0</v>
          </cell>
          <cell r="H487" t="str">
            <v>分区2</v>
          </cell>
          <cell r="J487">
            <v>1</v>
          </cell>
          <cell r="K487">
            <v>1</v>
          </cell>
          <cell r="L487">
            <v>1</v>
          </cell>
          <cell r="M487">
            <v>1</v>
          </cell>
        </row>
        <row r="488">
          <cell r="A488" t="str">
            <v>梅苑里T1-2</v>
          </cell>
          <cell r="B488" t="str">
            <v>10kV</v>
          </cell>
          <cell r="D488">
            <v>800</v>
          </cell>
          <cell r="F488" t="str">
            <v>市辖</v>
          </cell>
          <cell r="G488">
            <v>0</v>
          </cell>
          <cell r="H488" t="str">
            <v>分区2</v>
          </cell>
          <cell r="J488">
            <v>0</v>
          </cell>
          <cell r="K488">
            <v>2</v>
          </cell>
          <cell r="L488">
            <v>1</v>
          </cell>
          <cell r="M488">
            <v>1</v>
          </cell>
        </row>
        <row r="489">
          <cell r="A489" t="str">
            <v>梅苑里T3-3</v>
          </cell>
          <cell r="B489" t="str">
            <v>10kV</v>
          </cell>
          <cell r="D489">
            <v>800</v>
          </cell>
          <cell r="F489" t="str">
            <v>市辖</v>
          </cell>
          <cell r="G489">
            <v>0</v>
          </cell>
          <cell r="H489" t="str">
            <v>分区2</v>
          </cell>
          <cell r="J489">
            <v>1</v>
          </cell>
          <cell r="K489">
            <v>0</v>
          </cell>
          <cell r="L489">
            <v>0</v>
          </cell>
          <cell r="M489">
            <v>0</v>
          </cell>
        </row>
        <row r="490">
          <cell r="A490" t="str">
            <v>梅苑里T3-2</v>
          </cell>
          <cell r="B490" t="str">
            <v>10kV</v>
          </cell>
          <cell r="D490">
            <v>800</v>
          </cell>
          <cell r="F490" t="str">
            <v>市辖</v>
          </cell>
          <cell r="G490">
            <v>0</v>
          </cell>
          <cell r="H490" t="str">
            <v>分区2</v>
          </cell>
          <cell r="J490">
            <v>0</v>
          </cell>
          <cell r="K490">
            <v>1</v>
          </cell>
          <cell r="L490">
            <v>1</v>
          </cell>
          <cell r="M490">
            <v>1</v>
          </cell>
        </row>
        <row r="491">
          <cell r="A491" t="str">
            <v>梅苑里T3-1</v>
          </cell>
          <cell r="B491" t="str">
            <v>10kV</v>
          </cell>
          <cell r="D491">
            <v>800</v>
          </cell>
          <cell r="F491" t="str">
            <v>市辖</v>
          </cell>
          <cell r="G491">
            <v>0</v>
          </cell>
          <cell r="H491" t="str">
            <v>分区2</v>
          </cell>
          <cell r="J491">
            <v>1</v>
          </cell>
          <cell r="K491">
            <v>2</v>
          </cell>
          <cell r="L491">
            <v>1</v>
          </cell>
          <cell r="M491">
            <v>1</v>
          </cell>
        </row>
        <row r="492">
          <cell r="A492" t="str">
            <v>梅苑里T2</v>
          </cell>
          <cell r="B492" t="str">
            <v>10kV</v>
          </cell>
          <cell r="D492">
            <v>800</v>
          </cell>
          <cell r="F492" t="str">
            <v>市辖</v>
          </cell>
          <cell r="G492">
            <v>0</v>
          </cell>
          <cell r="H492" t="str">
            <v>分区2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</row>
        <row r="493">
          <cell r="A493" t="str">
            <v>金属塑料变</v>
          </cell>
          <cell r="B493" t="str">
            <v>10kV</v>
          </cell>
          <cell r="D493">
            <v>400</v>
          </cell>
          <cell r="F493" t="str">
            <v>市辖</v>
          </cell>
          <cell r="G493">
            <v>0</v>
          </cell>
          <cell r="H493" t="str">
            <v>分区2</v>
          </cell>
          <cell r="J493">
            <v>1</v>
          </cell>
          <cell r="K493">
            <v>1</v>
          </cell>
          <cell r="L493">
            <v>1</v>
          </cell>
          <cell r="M493">
            <v>1</v>
          </cell>
        </row>
        <row r="494">
          <cell r="A494" t="str">
            <v>巷浦住宅7#变</v>
          </cell>
          <cell r="B494" t="str">
            <v>10kV</v>
          </cell>
          <cell r="D494">
            <v>400</v>
          </cell>
          <cell r="F494" t="str">
            <v>市辖</v>
          </cell>
          <cell r="G494">
            <v>0</v>
          </cell>
          <cell r="H494" t="str">
            <v>分区2</v>
          </cell>
          <cell r="J494">
            <v>0</v>
          </cell>
          <cell r="K494">
            <v>2</v>
          </cell>
          <cell r="L494">
            <v>1</v>
          </cell>
          <cell r="M494">
            <v>1</v>
          </cell>
        </row>
        <row r="495">
          <cell r="A495" t="str">
            <v>人才公寓</v>
          </cell>
          <cell r="B495" t="str">
            <v>10kV</v>
          </cell>
          <cell r="D495">
            <v>2030</v>
          </cell>
          <cell r="F495" t="str">
            <v>市辖</v>
          </cell>
          <cell r="G495">
            <v>0</v>
          </cell>
          <cell r="H495" t="str">
            <v>分区4</v>
          </cell>
          <cell r="J495">
            <v>1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中信花桥产业园</v>
          </cell>
          <cell r="B496" t="str">
            <v>10kV</v>
          </cell>
          <cell r="D496">
            <v>500</v>
          </cell>
          <cell r="F496" t="str">
            <v>市辖</v>
          </cell>
          <cell r="G496">
            <v>0</v>
          </cell>
          <cell r="H496" t="str">
            <v>分区2</v>
          </cell>
          <cell r="J496">
            <v>0</v>
          </cell>
          <cell r="K496">
            <v>1</v>
          </cell>
          <cell r="L496">
            <v>1</v>
          </cell>
          <cell r="M496">
            <v>1</v>
          </cell>
        </row>
        <row r="497">
          <cell r="A497" t="str">
            <v>商铺</v>
          </cell>
          <cell r="B497" t="str">
            <v>10kV</v>
          </cell>
          <cell r="D497">
            <v>500</v>
          </cell>
          <cell r="F497" t="str">
            <v>市辖</v>
          </cell>
          <cell r="G497">
            <v>0</v>
          </cell>
          <cell r="H497" t="str">
            <v>分区4</v>
          </cell>
          <cell r="J497">
            <v>1</v>
          </cell>
          <cell r="K497">
            <v>2</v>
          </cell>
          <cell r="L497">
            <v>1</v>
          </cell>
          <cell r="M497">
            <v>1</v>
          </cell>
        </row>
        <row r="498">
          <cell r="A498" t="str">
            <v>绿地家世界3#变1</v>
          </cell>
          <cell r="B498" t="str">
            <v>10kV</v>
          </cell>
          <cell r="D498">
            <v>800</v>
          </cell>
          <cell r="F498" t="str">
            <v>市辖</v>
          </cell>
          <cell r="G498">
            <v>0</v>
          </cell>
          <cell r="H498" t="str">
            <v>分区2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绿地家世界4#变</v>
          </cell>
          <cell r="B499" t="str">
            <v>10kV</v>
          </cell>
          <cell r="D499">
            <v>1000</v>
          </cell>
          <cell r="F499" t="str">
            <v>市辖</v>
          </cell>
          <cell r="G499">
            <v>0</v>
          </cell>
          <cell r="H499" t="str">
            <v>分区4</v>
          </cell>
          <cell r="J499">
            <v>1</v>
          </cell>
          <cell r="K499">
            <v>1</v>
          </cell>
          <cell r="L499">
            <v>1</v>
          </cell>
          <cell r="M499">
            <v>1</v>
          </cell>
        </row>
        <row r="500">
          <cell r="A500" t="str">
            <v>绿地家世界8#变</v>
          </cell>
          <cell r="B500" t="str">
            <v>10kV</v>
          </cell>
          <cell r="D500">
            <v>800</v>
          </cell>
          <cell r="F500" t="str">
            <v>市辖</v>
          </cell>
          <cell r="G500">
            <v>0</v>
          </cell>
          <cell r="H500" t="str">
            <v>分区4</v>
          </cell>
          <cell r="J500">
            <v>0</v>
          </cell>
          <cell r="K500">
            <v>2</v>
          </cell>
          <cell r="L500">
            <v>1</v>
          </cell>
          <cell r="M500">
            <v>1</v>
          </cell>
        </row>
        <row r="501">
          <cell r="A501" t="str">
            <v>绿地家世界6#变</v>
          </cell>
          <cell r="B501" t="str">
            <v>10kV</v>
          </cell>
          <cell r="D501">
            <v>800</v>
          </cell>
          <cell r="F501" t="str">
            <v>市辖</v>
          </cell>
          <cell r="G501">
            <v>0</v>
          </cell>
          <cell r="H501" t="str">
            <v>分区4</v>
          </cell>
          <cell r="J501">
            <v>1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启航社12#变</v>
          </cell>
          <cell r="B502" t="str">
            <v>10kV</v>
          </cell>
          <cell r="D502">
            <v>800</v>
          </cell>
          <cell r="F502" t="str">
            <v>市辖</v>
          </cell>
          <cell r="G502">
            <v>0</v>
          </cell>
          <cell r="H502" t="str">
            <v>分区4</v>
          </cell>
          <cell r="J502">
            <v>0</v>
          </cell>
          <cell r="K502">
            <v>1</v>
          </cell>
          <cell r="L502">
            <v>1</v>
          </cell>
          <cell r="M502">
            <v>1</v>
          </cell>
        </row>
        <row r="503">
          <cell r="A503" t="str">
            <v>启航社10#变</v>
          </cell>
          <cell r="B503" t="str">
            <v>10kV</v>
          </cell>
          <cell r="D503">
            <v>800</v>
          </cell>
          <cell r="F503" t="str">
            <v>市辖</v>
          </cell>
          <cell r="G503">
            <v>0</v>
          </cell>
          <cell r="H503" t="str">
            <v>分区4</v>
          </cell>
          <cell r="J503">
            <v>1</v>
          </cell>
          <cell r="K503">
            <v>2</v>
          </cell>
          <cell r="L503">
            <v>1</v>
          </cell>
          <cell r="M503">
            <v>1</v>
          </cell>
        </row>
        <row r="504">
          <cell r="A504" t="str">
            <v>启航社15#变</v>
          </cell>
          <cell r="B504" t="str">
            <v>10kV</v>
          </cell>
          <cell r="D504">
            <v>1000</v>
          </cell>
          <cell r="F504" t="str">
            <v>县级</v>
          </cell>
          <cell r="G504">
            <v>0</v>
          </cell>
          <cell r="H504" t="str">
            <v>分区3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启航社16#变</v>
          </cell>
          <cell r="B505" t="str">
            <v>10kV</v>
          </cell>
          <cell r="D505">
            <v>1000</v>
          </cell>
          <cell r="F505" t="str">
            <v>县级</v>
          </cell>
          <cell r="G505">
            <v>0</v>
          </cell>
          <cell r="H505" t="str">
            <v>分区3</v>
          </cell>
          <cell r="J505">
            <v>1</v>
          </cell>
          <cell r="K505">
            <v>1</v>
          </cell>
          <cell r="L505">
            <v>1</v>
          </cell>
          <cell r="M505">
            <v>1</v>
          </cell>
        </row>
        <row r="506">
          <cell r="A506" t="str">
            <v>启航社23#变</v>
          </cell>
          <cell r="B506" t="str">
            <v>10kV</v>
          </cell>
          <cell r="D506">
            <v>630</v>
          </cell>
          <cell r="F506" t="str">
            <v>市辖</v>
          </cell>
          <cell r="G506">
            <v>0</v>
          </cell>
          <cell r="H506" t="str">
            <v>分区4</v>
          </cell>
          <cell r="J506">
            <v>0</v>
          </cell>
          <cell r="K506">
            <v>2</v>
          </cell>
          <cell r="L506">
            <v>1</v>
          </cell>
          <cell r="M506">
            <v>1</v>
          </cell>
        </row>
        <row r="507">
          <cell r="A507" t="str">
            <v>启航社22#变</v>
          </cell>
          <cell r="B507" t="str">
            <v>10kV</v>
          </cell>
          <cell r="D507">
            <v>630</v>
          </cell>
          <cell r="F507" t="str">
            <v>市辖</v>
          </cell>
          <cell r="G507">
            <v>0</v>
          </cell>
          <cell r="H507" t="str">
            <v>分区4</v>
          </cell>
          <cell r="J507">
            <v>1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启航社19#变</v>
          </cell>
          <cell r="B508" t="str">
            <v>10kV</v>
          </cell>
          <cell r="D508">
            <v>800</v>
          </cell>
          <cell r="F508" t="str">
            <v>市辖</v>
          </cell>
          <cell r="G508">
            <v>0</v>
          </cell>
          <cell r="H508" t="str">
            <v>分区4</v>
          </cell>
          <cell r="J508">
            <v>0</v>
          </cell>
          <cell r="K508">
            <v>1</v>
          </cell>
          <cell r="L508">
            <v>1</v>
          </cell>
          <cell r="M508">
            <v>1</v>
          </cell>
        </row>
        <row r="509">
          <cell r="A509" t="str">
            <v>启航社6#变</v>
          </cell>
          <cell r="B509" t="str">
            <v>10kV</v>
          </cell>
          <cell r="D509">
            <v>800</v>
          </cell>
          <cell r="F509" t="str">
            <v>县级</v>
          </cell>
          <cell r="G509">
            <v>0</v>
          </cell>
          <cell r="H509" t="str">
            <v>分区3</v>
          </cell>
          <cell r="J509">
            <v>1</v>
          </cell>
          <cell r="K509">
            <v>2</v>
          </cell>
          <cell r="L509">
            <v>1</v>
          </cell>
          <cell r="M509">
            <v>1</v>
          </cell>
        </row>
        <row r="510">
          <cell r="A510" t="str">
            <v>启航社5#变</v>
          </cell>
          <cell r="B510" t="str">
            <v>10kV</v>
          </cell>
          <cell r="D510">
            <v>1000</v>
          </cell>
          <cell r="F510" t="str">
            <v>县级</v>
          </cell>
          <cell r="G510">
            <v>0</v>
          </cell>
          <cell r="H510" t="str">
            <v>分区3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裕花园6#变</v>
          </cell>
          <cell r="B511" t="str">
            <v>10kV</v>
          </cell>
          <cell r="D511">
            <v>1000</v>
          </cell>
          <cell r="F511" t="str">
            <v>市辖</v>
          </cell>
          <cell r="G511">
            <v>0</v>
          </cell>
          <cell r="H511" t="str">
            <v>分区4</v>
          </cell>
          <cell r="J511">
            <v>1</v>
          </cell>
          <cell r="K511">
            <v>1</v>
          </cell>
          <cell r="L511">
            <v>1</v>
          </cell>
          <cell r="M511">
            <v>1</v>
          </cell>
        </row>
        <row r="512">
          <cell r="A512" t="str">
            <v>裕花园8#变</v>
          </cell>
          <cell r="B512" t="str">
            <v>10kV</v>
          </cell>
          <cell r="D512">
            <v>1000</v>
          </cell>
          <cell r="F512" t="str">
            <v>市辖</v>
          </cell>
          <cell r="G512">
            <v>0</v>
          </cell>
          <cell r="H512" t="str">
            <v>分区4</v>
          </cell>
          <cell r="J512">
            <v>0</v>
          </cell>
          <cell r="K512">
            <v>2</v>
          </cell>
          <cell r="L512">
            <v>1</v>
          </cell>
          <cell r="M512">
            <v>1</v>
          </cell>
        </row>
        <row r="513">
          <cell r="A513" t="str">
            <v>裕花园4#变</v>
          </cell>
          <cell r="B513" t="str">
            <v>10kV</v>
          </cell>
          <cell r="D513">
            <v>800</v>
          </cell>
          <cell r="F513" t="str">
            <v>市辖</v>
          </cell>
          <cell r="G513">
            <v>0</v>
          </cell>
          <cell r="H513" t="str">
            <v>分区4</v>
          </cell>
          <cell r="J513">
            <v>1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裕花园2#变</v>
          </cell>
          <cell r="B514" t="str">
            <v>10kV</v>
          </cell>
          <cell r="D514">
            <v>800</v>
          </cell>
          <cell r="F514" t="str">
            <v>市辖</v>
          </cell>
          <cell r="G514">
            <v>0</v>
          </cell>
          <cell r="H514" t="str">
            <v>分区4</v>
          </cell>
          <cell r="J514">
            <v>0</v>
          </cell>
          <cell r="K514">
            <v>1</v>
          </cell>
          <cell r="L514">
            <v>1</v>
          </cell>
          <cell r="M514">
            <v>1</v>
          </cell>
        </row>
        <row r="515">
          <cell r="A515" t="str">
            <v>裕花园10#变</v>
          </cell>
          <cell r="B515" t="str">
            <v>10kV</v>
          </cell>
          <cell r="D515">
            <v>800</v>
          </cell>
          <cell r="F515" t="str">
            <v>市辖</v>
          </cell>
          <cell r="G515">
            <v>0</v>
          </cell>
          <cell r="H515" t="str">
            <v>分区4</v>
          </cell>
          <cell r="J515">
            <v>1</v>
          </cell>
          <cell r="K515">
            <v>2</v>
          </cell>
          <cell r="L515">
            <v>1</v>
          </cell>
          <cell r="M515">
            <v>1</v>
          </cell>
        </row>
        <row r="516">
          <cell r="A516" t="str">
            <v>裕花园12#变</v>
          </cell>
          <cell r="B516" t="str">
            <v>10kV</v>
          </cell>
          <cell r="D516">
            <v>800</v>
          </cell>
          <cell r="F516" t="str">
            <v>市辖</v>
          </cell>
          <cell r="G516">
            <v>0</v>
          </cell>
          <cell r="H516" t="str">
            <v>分区4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花桥国际商务城</v>
          </cell>
          <cell r="B517" t="str">
            <v>10kV</v>
          </cell>
          <cell r="D517">
            <v>400</v>
          </cell>
          <cell r="F517" t="str">
            <v>市辖</v>
          </cell>
          <cell r="G517">
            <v>0</v>
          </cell>
          <cell r="H517" t="str">
            <v>分区4</v>
          </cell>
          <cell r="J517">
            <v>1</v>
          </cell>
          <cell r="K517">
            <v>1</v>
          </cell>
          <cell r="L517">
            <v>1</v>
          </cell>
          <cell r="M517">
            <v>1</v>
          </cell>
        </row>
        <row r="518">
          <cell r="A518" t="str">
            <v>梅浦新村2#变</v>
          </cell>
          <cell r="B518" t="str">
            <v>10kV</v>
          </cell>
          <cell r="D518">
            <v>800</v>
          </cell>
          <cell r="F518" t="str">
            <v>市辖</v>
          </cell>
          <cell r="G518">
            <v>0</v>
          </cell>
          <cell r="H518" t="str">
            <v>分区4</v>
          </cell>
          <cell r="J518">
            <v>0</v>
          </cell>
          <cell r="K518">
            <v>2</v>
          </cell>
          <cell r="L518">
            <v>1</v>
          </cell>
          <cell r="M518">
            <v>1</v>
          </cell>
        </row>
        <row r="519">
          <cell r="A519" t="str">
            <v>梅浦新村4#变</v>
          </cell>
          <cell r="B519" t="str">
            <v>10kV</v>
          </cell>
          <cell r="D519">
            <v>800</v>
          </cell>
          <cell r="F519" t="str">
            <v>市辖</v>
          </cell>
          <cell r="G519">
            <v>0</v>
          </cell>
          <cell r="H519" t="str">
            <v>分区4</v>
          </cell>
          <cell r="J519">
            <v>1</v>
          </cell>
          <cell r="K519">
            <v>0</v>
          </cell>
          <cell r="L519">
            <v>0</v>
          </cell>
          <cell r="M519">
            <v>0</v>
          </cell>
        </row>
        <row r="520">
          <cell r="A520" t="str">
            <v>国瑞置业</v>
          </cell>
          <cell r="B520" t="str">
            <v>10kV</v>
          </cell>
          <cell r="D520">
            <v>500</v>
          </cell>
          <cell r="F520" t="str">
            <v>市辖</v>
          </cell>
          <cell r="G520">
            <v>0</v>
          </cell>
          <cell r="H520" t="str">
            <v>分区4</v>
          </cell>
          <cell r="J520">
            <v>0</v>
          </cell>
          <cell r="K520">
            <v>1</v>
          </cell>
          <cell r="L520">
            <v>1</v>
          </cell>
          <cell r="M520">
            <v>1</v>
          </cell>
        </row>
        <row r="521">
          <cell r="A521" t="str">
            <v>城开锦亭置业</v>
          </cell>
          <cell r="B521" t="str">
            <v>10kV</v>
          </cell>
          <cell r="D521">
            <v>500</v>
          </cell>
          <cell r="F521" t="str">
            <v>市辖</v>
          </cell>
          <cell r="G521">
            <v>0</v>
          </cell>
          <cell r="H521" t="str">
            <v>分区4</v>
          </cell>
          <cell r="J521">
            <v>1</v>
          </cell>
          <cell r="K521">
            <v>2</v>
          </cell>
          <cell r="L521">
            <v>1</v>
          </cell>
          <cell r="M521">
            <v>1</v>
          </cell>
        </row>
        <row r="522">
          <cell r="A522" t="str">
            <v>安伍路灯变</v>
          </cell>
          <cell r="B522" t="str">
            <v>10kV</v>
          </cell>
          <cell r="D522">
            <v>160</v>
          </cell>
          <cell r="F522" t="str">
            <v>市辖</v>
          </cell>
          <cell r="G522">
            <v>0</v>
          </cell>
          <cell r="H522" t="str">
            <v>分区4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惠鑫商业发展高配室1-1</v>
          </cell>
          <cell r="B523" t="str">
            <v>10kV</v>
          </cell>
          <cell r="D523">
            <v>1250</v>
          </cell>
          <cell r="F523" t="str">
            <v>市辖</v>
          </cell>
          <cell r="G523">
            <v>0</v>
          </cell>
          <cell r="H523" t="str">
            <v>分区2</v>
          </cell>
          <cell r="J523">
            <v>1</v>
          </cell>
          <cell r="K523">
            <v>1</v>
          </cell>
          <cell r="L523">
            <v>1</v>
          </cell>
          <cell r="M523">
            <v>1</v>
          </cell>
        </row>
        <row r="524">
          <cell r="A524" t="str">
            <v>惠鑫商业发展高配室1-2</v>
          </cell>
          <cell r="B524" t="str">
            <v>10kV</v>
          </cell>
          <cell r="D524">
            <v>1600</v>
          </cell>
          <cell r="F524" t="str">
            <v>市辖</v>
          </cell>
          <cell r="G524">
            <v>0</v>
          </cell>
          <cell r="H524" t="str">
            <v>分区2</v>
          </cell>
          <cell r="J524">
            <v>0</v>
          </cell>
          <cell r="K524">
            <v>2</v>
          </cell>
          <cell r="L524">
            <v>1</v>
          </cell>
          <cell r="M524">
            <v>1</v>
          </cell>
        </row>
        <row r="525">
          <cell r="A525" t="str">
            <v>绿地集团</v>
          </cell>
          <cell r="B525" t="str">
            <v>10kV</v>
          </cell>
          <cell r="D525">
            <v>400</v>
          </cell>
          <cell r="F525" t="str">
            <v>市辖</v>
          </cell>
          <cell r="G525">
            <v>0</v>
          </cell>
          <cell r="H525" t="str">
            <v>分区4</v>
          </cell>
          <cell r="J525">
            <v>1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绿地集团（临）</v>
          </cell>
          <cell r="B526" t="str">
            <v>10kV</v>
          </cell>
          <cell r="D526">
            <v>400</v>
          </cell>
          <cell r="F526" t="str">
            <v>市辖</v>
          </cell>
          <cell r="G526">
            <v>0</v>
          </cell>
          <cell r="H526" t="str">
            <v>分区4</v>
          </cell>
          <cell r="J526">
            <v>0</v>
          </cell>
          <cell r="K526">
            <v>1</v>
          </cell>
          <cell r="L526">
            <v>1</v>
          </cell>
          <cell r="M526">
            <v>1</v>
          </cell>
        </row>
        <row r="527">
          <cell r="A527" t="str">
            <v>鑫苑置业6#</v>
          </cell>
          <cell r="B527" t="str">
            <v>10kV</v>
          </cell>
          <cell r="D527">
            <v>400</v>
          </cell>
          <cell r="F527" t="str">
            <v>县级</v>
          </cell>
          <cell r="G527">
            <v>0</v>
          </cell>
          <cell r="H527" t="str">
            <v>分区3</v>
          </cell>
          <cell r="J527">
            <v>1</v>
          </cell>
          <cell r="K527">
            <v>2</v>
          </cell>
          <cell r="L527">
            <v>1</v>
          </cell>
          <cell r="M527">
            <v>1</v>
          </cell>
        </row>
        <row r="528">
          <cell r="A528" t="str">
            <v>鑫苑置业4#</v>
          </cell>
          <cell r="B528" t="str">
            <v>10kV</v>
          </cell>
          <cell r="D528">
            <v>400</v>
          </cell>
          <cell r="F528" t="str">
            <v>县级</v>
          </cell>
          <cell r="G528">
            <v>0</v>
          </cell>
          <cell r="H528" t="str">
            <v>分区3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鑫苑国际6#变</v>
          </cell>
          <cell r="B529" t="str">
            <v>10kV</v>
          </cell>
          <cell r="D529">
            <v>1000</v>
          </cell>
          <cell r="F529" t="str">
            <v>市辖</v>
          </cell>
          <cell r="G529">
            <v>0</v>
          </cell>
          <cell r="H529" t="str">
            <v>分区4</v>
          </cell>
          <cell r="J529">
            <v>1</v>
          </cell>
          <cell r="K529">
            <v>1</v>
          </cell>
          <cell r="L529">
            <v>1</v>
          </cell>
          <cell r="M529">
            <v>1</v>
          </cell>
        </row>
        <row r="530">
          <cell r="A530" t="str">
            <v>鑫苑国际4#变</v>
          </cell>
          <cell r="B530" t="str">
            <v>10kV</v>
          </cell>
          <cell r="D530">
            <v>1000</v>
          </cell>
          <cell r="F530" t="str">
            <v>市辖</v>
          </cell>
          <cell r="G530">
            <v>0</v>
          </cell>
          <cell r="H530" t="str">
            <v>分区4</v>
          </cell>
          <cell r="J530">
            <v>0</v>
          </cell>
          <cell r="K530">
            <v>2</v>
          </cell>
          <cell r="L530">
            <v>1</v>
          </cell>
          <cell r="M530">
            <v>1</v>
          </cell>
        </row>
        <row r="531">
          <cell r="A531" t="str">
            <v>鑫苑国际7#变</v>
          </cell>
          <cell r="B531" t="str">
            <v>10kV</v>
          </cell>
          <cell r="D531">
            <v>630</v>
          </cell>
          <cell r="F531" t="str">
            <v>市辖</v>
          </cell>
          <cell r="G531">
            <v>0</v>
          </cell>
          <cell r="H531" t="str">
            <v>分区4</v>
          </cell>
          <cell r="J531">
            <v>1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鑫苑国际2#变</v>
          </cell>
          <cell r="B532" t="str">
            <v>10kV</v>
          </cell>
          <cell r="D532">
            <v>1000</v>
          </cell>
          <cell r="F532" t="str">
            <v>县级</v>
          </cell>
          <cell r="G532">
            <v>0</v>
          </cell>
          <cell r="H532" t="str">
            <v>分区3</v>
          </cell>
          <cell r="J532">
            <v>0</v>
          </cell>
          <cell r="K532">
            <v>1</v>
          </cell>
          <cell r="L532">
            <v>1</v>
          </cell>
          <cell r="M532">
            <v>1</v>
          </cell>
        </row>
        <row r="533">
          <cell r="A533" t="str">
            <v>鑫苑国际9#变</v>
          </cell>
          <cell r="B533" t="str">
            <v>10kV</v>
          </cell>
          <cell r="D533">
            <v>1000</v>
          </cell>
          <cell r="F533" t="str">
            <v>县级</v>
          </cell>
          <cell r="G533">
            <v>0</v>
          </cell>
          <cell r="H533" t="str">
            <v>分区3</v>
          </cell>
          <cell r="J533">
            <v>1</v>
          </cell>
          <cell r="K533">
            <v>2</v>
          </cell>
          <cell r="L533">
            <v>1</v>
          </cell>
          <cell r="M533">
            <v>1</v>
          </cell>
        </row>
        <row r="534">
          <cell r="A534" t="str">
            <v>鑫苑国际11#变</v>
          </cell>
          <cell r="B534" t="str">
            <v>10kV</v>
          </cell>
          <cell r="D534">
            <v>1000</v>
          </cell>
          <cell r="F534" t="str">
            <v>县级</v>
          </cell>
          <cell r="G534">
            <v>0</v>
          </cell>
          <cell r="H534" t="str">
            <v>分区3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地库会所</v>
          </cell>
          <cell r="B535" t="str">
            <v>10kV</v>
          </cell>
          <cell r="D535">
            <v>1000</v>
          </cell>
          <cell r="F535" t="str">
            <v>县级</v>
          </cell>
          <cell r="G535">
            <v>0</v>
          </cell>
          <cell r="H535" t="str">
            <v>分区3</v>
          </cell>
          <cell r="J535">
            <v>1</v>
          </cell>
          <cell r="K535">
            <v>1</v>
          </cell>
          <cell r="L535">
            <v>1</v>
          </cell>
          <cell r="M535">
            <v>1</v>
          </cell>
        </row>
        <row r="536">
          <cell r="A536" t="str">
            <v>鑫苑国际21#变</v>
          </cell>
          <cell r="B536" t="str">
            <v>10kV</v>
          </cell>
          <cell r="D536">
            <v>1000</v>
          </cell>
          <cell r="F536" t="str">
            <v>县级</v>
          </cell>
          <cell r="G536">
            <v>0</v>
          </cell>
          <cell r="H536" t="str">
            <v>分区3</v>
          </cell>
          <cell r="J536">
            <v>0</v>
          </cell>
          <cell r="K536">
            <v>2</v>
          </cell>
          <cell r="L536">
            <v>1</v>
          </cell>
          <cell r="M536">
            <v>1</v>
          </cell>
        </row>
        <row r="537">
          <cell r="A537" t="str">
            <v>鑫苑国际15#变</v>
          </cell>
          <cell r="B537" t="str">
            <v>10kV</v>
          </cell>
          <cell r="D537">
            <v>630</v>
          </cell>
          <cell r="F537" t="str">
            <v>县级</v>
          </cell>
          <cell r="G537">
            <v>0</v>
          </cell>
          <cell r="H537" t="str">
            <v>分区3</v>
          </cell>
          <cell r="J537">
            <v>1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鑫苑国际13#变</v>
          </cell>
          <cell r="B538" t="str">
            <v>10kV</v>
          </cell>
          <cell r="D538">
            <v>1000</v>
          </cell>
          <cell r="F538" t="str">
            <v>县级</v>
          </cell>
          <cell r="G538">
            <v>0</v>
          </cell>
          <cell r="H538" t="str">
            <v>分区3</v>
          </cell>
          <cell r="J538">
            <v>0</v>
          </cell>
          <cell r="K538">
            <v>1</v>
          </cell>
          <cell r="L538">
            <v>1</v>
          </cell>
          <cell r="M538">
            <v>1</v>
          </cell>
        </row>
        <row r="539">
          <cell r="A539" t="str">
            <v>鑫苑国际17#变</v>
          </cell>
          <cell r="B539" t="str">
            <v>10kV</v>
          </cell>
          <cell r="D539">
            <v>1000</v>
          </cell>
          <cell r="F539" t="str">
            <v>县级</v>
          </cell>
          <cell r="G539">
            <v>0</v>
          </cell>
          <cell r="H539" t="str">
            <v>分区3</v>
          </cell>
          <cell r="J539">
            <v>1</v>
          </cell>
          <cell r="K539">
            <v>2</v>
          </cell>
          <cell r="L539">
            <v>1</v>
          </cell>
          <cell r="M539">
            <v>1</v>
          </cell>
        </row>
        <row r="540">
          <cell r="A540" t="str">
            <v>鑫苑国际19#变</v>
          </cell>
          <cell r="B540" t="str">
            <v>10kV</v>
          </cell>
          <cell r="D540">
            <v>800</v>
          </cell>
          <cell r="F540" t="str">
            <v>县级</v>
          </cell>
          <cell r="G540">
            <v>0</v>
          </cell>
          <cell r="H540" t="str">
            <v>分区3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鑫苑国际29#变</v>
          </cell>
          <cell r="B541" t="str">
            <v>10kV</v>
          </cell>
          <cell r="D541">
            <v>630</v>
          </cell>
          <cell r="F541" t="str">
            <v>县级</v>
          </cell>
          <cell r="G541">
            <v>0</v>
          </cell>
          <cell r="H541" t="str">
            <v>分区3</v>
          </cell>
          <cell r="J541">
            <v>1</v>
          </cell>
          <cell r="K541">
            <v>1</v>
          </cell>
          <cell r="L541">
            <v>1</v>
          </cell>
          <cell r="M541">
            <v>1</v>
          </cell>
        </row>
        <row r="542">
          <cell r="A542" t="str">
            <v>鑫苑国际31#变</v>
          </cell>
          <cell r="B542" t="str">
            <v>10kV</v>
          </cell>
          <cell r="D542">
            <v>630</v>
          </cell>
          <cell r="F542" t="str">
            <v>县级</v>
          </cell>
          <cell r="G542">
            <v>0</v>
          </cell>
          <cell r="H542" t="str">
            <v>分区3</v>
          </cell>
          <cell r="J542">
            <v>0</v>
          </cell>
          <cell r="K542">
            <v>2</v>
          </cell>
          <cell r="L542">
            <v>1</v>
          </cell>
          <cell r="M542">
            <v>1</v>
          </cell>
        </row>
        <row r="543">
          <cell r="A543" t="str">
            <v>鑫苑国际25#变</v>
          </cell>
          <cell r="B543" t="str">
            <v>10kV</v>
          </cell>
          <cell r="D543">
            <v>1000</v>
          </cell>
          <cell r="F543" t="str">
            <v>县级</v>
          </cell>
          <cell r="G543">
            <v>0</v>
          </cell>
          <cell r="H543" t="str">
            <v>分区3</v>
          </cell>
          <cell r="J543">
            <v>1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鑫苑国际27#变</v>
          </cell>
          <cell r="B544" t="str">
            <v>10kV</v>
          </cell>
          <cell r="D544">
            <v>1000</v>
          </cell>
          <cell r="F544" t="str">
            <v>县级</v>
          </cell>
          <cell r="G544">
            <v>0</v>
          </cell>
          <cell r="H544" t="str">
            <v>分区3</v>
          </cell>
          <cell r="J544">
            <v>0</v>
          </cell>
          <cell r="K544">
            <v>1</v>
          </cell>
          <cell r="L544">
            <v>1</v>
          </cell>
          <cell r="M544">
            <v>1</v>
          </cell>
        </row>
        <row r="545">
          <cell r="A545" t="str">
            <v>鑫苑国际23#变</v>
          </cell>
          <cell r="B545" t="str">
            <v>10kV</v>
          </cell>
          <cell r="D545">
            <v>1000</v>
          </cell>
          <cell r="F545" t="str">
            <v>县级</v>
          </cell>
          <cell r="G545">
            <v>0</v>
          </cell>
          <cell r="H545" t="str">
            <v>分区3</v>
          </cell>
          <cell r="J545">
            <v>1</v>
          </cell>
          <cell r="K545">
            <v>2</v>
          </cell>
          <cell r="L545">
            <v>1</v>
          </cell>
          <cell r="M545">
            <v>1</v>
          </cell>
        </row>
        <row r="546">
          <cell r="A546" t="str">
            <v>鑫苑国际35#变</v>
          </cell>
          <cell r="B546" t="str">
            <v>10kV</v>
          </cell>
          <cell r="D546">
            <v>1000</v>
          </cell>
          <cell r="F546" t="str">
            <v>县级</v>
          </cell>
          <cell r="G546">
            <v>0</v>
          </cell>
          <cell r="H546" t="str">
            <v>分区3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鑫苑国际37#变</v>
          </cell>
          <cell r="B547" t="str">
            <v>10kV</v>
          </cell>
          <cell r="D547">
            <v>1000</v>
          </cell>
          <cell r="F547" t="str">
            <v>县级</v>
          </cell>
          <cell r="G547">
            <v>0</v>
          </cell>
          <cell r="H547" t="str">
            <v>分区3</v>
          </cell>
          <cell r="J547">
            <v>1</v>
          </cell>
          <cell r="K547">
            <v>1</v>
          </cell>
          <cell r="L547">
            <v>1</v>
          </cell>
          <cell r="M547">
            <v>1</v>
          </cell>
        </row>
        <row r="548">
          <cell r="A548" t="str">
            <v>鑫苑国际33#变</v>
          </cell>
          <cell r="B548" t="str">
            <v>10kV</v>
          </cell>
          <cell r="D548">
            <v>1000</v>
          </cell>
          <cell r="F548" t="str">
            <v>县级</v>
          </cell>
          <cell r="G548">
            <v>0</v>
          </cell>
          <cell r="H548" t="str">
            <v>分区3</v>
          </cell>
          <cell r="J548">
            <v>0</v>
          </cell>
          <cell r="K548">
            <v>2</v>
          </cell>
          <cell r="L548">
            <v>1</v>
          </cell>
          <cell r="M548">
            <v>1</v>
          </cell>
        </row>
        <row r="549">
          <cell r="A549" t="str">
            <v>启航社41#变</v>
          </cell>
          <cell r="B549" t="str">
            <v>10kV</v>
          </cell>
          <cell r="D549">
            <v>800</v>
          </cell>
          <cell r="F549" t="str">
            <v>县级</v>
          </cell>
          <cell r="G549">
            <v>0</v>
          </cell>
          <cell r="H549" t="str">
            <v>分区3</v>
          </cell>
          <cell r="J549">
            <v>1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启航社43#变</v>
          </cell>
          <cell r="B550" t="str">
            <v>10kV</v>
          </cell>
          <cell r="D550">
            <v>800</v>
          </cell>
          <cell r="F550" t="str">
            <v>县级</v>
          </cell>
          <cell r="G550">
            <v>0</v>
          </cell>
          <cell r="H550" t="str">
            <v>分区3</v>
          </cell>
          <cell r="J550">
            <v>0</v>
          </cell>
          <cell r="K550">
            <v>1</v>
          </cell>
          <cell r="L550">
            <v>1</v>
          </cell>
          <cell r="M550">
            <v>1</v>
          </cell>
        </row>
        <row r="551">
          <cell r="A551" t="str">
            <v>启航社27#变</v>
          </cell>
          <cell r="B551" t="str">
            <v>10kV</v>
          </cell>
          <cell r="D551">
            <v>800</v>
          </cell>
          <cell r="F551" t="str">
            <v>县级</v>
          </cell>
          <cell r="G551">
            <v>0</v>
          </cell>
          <cell r="H551" t="str">
            <v>分区3</v>
          </cell>
          <cell r="J551">
            <v>1</v>
          </cell>
          <cell r="K551">
            <v>2</v>
          </cell>
          <cell r="L551">
            <v>1</v>
          </cell>
          <cell r="M551">
            <v>1</v>
          </cell>
        </row>
        <row r="552">
          <cell r="A552" t="str">
            <v>启航社25#变</v>
          </cell>
          <cell r="B552" t="str">
            <v>10kV</v>
          </cell>
          <cell r="D552">
            <v>800</v>
          </cell>
          <cell r="F552" t="str">
            <v>县级</v>
          </cell>
          <cell r="G552">
            <v>0</v>
          </cell>
          <cell r="H552" t="str">
            <v>分区3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启航社29#变</v>
          </cell>
          <cell r="B553" t="str">
            <v>10kV</v>
          </cell>
          <cell r="D553">
            <v>800</v>
          </cell>
          <cell r="F553" t="str">
            <v>县级</v>
          </cell>
          <cell r="G553">
            <v>0</v>
          </cell>
          <cell r="H553" t="str">
            <v>分区3</v>
          </cell>
          <cell r="J553">
            <v>1</v>
          </cell>
          <cell r="K553">
            <v>1</v>
          </cell>
          <cell r="L553">
            <v>1</v>
          </cell>
          <cell r="M553">
            <v>1</v>
          </cell>
        </row>
        <row r="554">
          <cell r="A554" t="str">
            <v>启航社31#变</v>
          </cell>
          <cell r="B554" t="str">
            <v>10kV</v>
          </cell>
          <cell r="D554">
            <v>800</v>
          </cell>
          <cell r="F554" t="str">
            <v>县级</v>
          </cell>
          <cell r="G554">
            <v>0</v>
          </cell>
          <cell r="H554" t="str">
            <v>分区3</v>
          </cell>
          <cell r="J554">
            <v>0</v>
          </cell>
          <cell r="K554">
            <v>2</v>
          </cell>
          <cell r="L554">
            <v>1</v>
          </cell>
          <cell r="M554">
            <v>1</v>
          </cell>
        </row>
        <row r="555">
          <cell r="A555" t="str">
            <v>启航社33#变</v>
          </cell>
          <cell r="B555" t="str">
            <v>10kV</v>
          </cell>
          <cell r="D555">
            <v>1000</v>
          </cell>
          <cell r="F555" t="str">
            <v>县级</v>
          </cell>
          <cell r="G555">
            <v>0</v>
          </cell>
          <cell r="H555" t="str">
            <v>分区3</v>
          </cell>
          <cell r="J555">
            <v>1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启航社35#变</v>
          </cell>
          <cell r="B556" t="str">
            <v>10kV</v>
          </cell>
          <cell r="D556">
            <v>1000</v>
          </cell>
          <cell r="F556" t="str">
            <v>县级</v>
          </cell>
          <cell r="G556">
            <v>0</v>
          </cell>
          <cell r="H556" t="str">
            <v>分区3</v>
          </cell>
          <cell r="J556">
            <v>0</v>
          </cell>
          <cell r="K556">
            <v>1</v>
          </cell>
          <cell r="L556">
            <v>1</v>
          </cell>
          <cell r="M556">
            <v>1</v>
          </cell>
        </row>
        <row r="557">
          <cell r="A557" t="str">
            <v>启航社37#变</v>
          </cell>
          <cell r="B557" t="str">
            <v>10kV</v>
          </cell>
          <cell r="D557">
            <v>800</v>
          </cell>
          <cell r="F557" t="str">
            <v>县级</v>
          </cell>
          <cell r="G557">
            <v>0</v>
          </cell>
          <cell r="H557" t="str">
            <v>分区3</v>
          </cell>
          <cell r="J557">
            <v>1</v>
          </cell>
          <cell r="K557">
            <v>2</v>
          </cell>
          <cell r="L557">
            <v>1</v>
          </cell>
          <cell r="M557">
            <v>1</v>
          </cell>
        </row>
        <row r="558">
          <cell r="A558" t="str">
            <v>启航社39#变</v>
          </cell>
          <cell r="B558" t="str">
            <v>10kV</v>
          </cell>
          <cell r="D558">
            <v>800</v>
          </cell>
          <cell r="F558" t="str">
            <v>县级</v>
          </cell>
          <cell r="G558">
            <v>0</v>
          </cell>
          <cell r="H558" t="str">
            <v>分区3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新浜站</v>
          </cell>
          <cell r="B559" t="str">
            <v>10kV</v>
          </cell>
          <cell r="D559">
            <v>250</v>
          </cell>
          <cell r="F559" t="str">
            <v>市辖</v>
          </cell>
          <cell r="G559">
            <v>0</v>
          </cell>
          <cell r="H559" t="str">
            <v>分区2</v>
          </cell>
          <cell r="J559">
            <v>1</v>
          </cell>
          <cell r="K559">
            <v>1</v>
          </cell>
          <cell r="L559">
            <v>1</v>
          </cell>
          <cell r="M559">
            <v>1</v>
          </cell>
        </row>
        <row r="560">
          <cell r="A560" t="str">
            <v>进洋食品机械</v>
          </cell>
          <cell r="B560" t="str">
            <v>10kV</v>
          </cell>
          <cell r="D560">
            <v>100</v>
          </cell>
          <cell r="F560" t="str">
            <v>市辖</v>
          </cell>
          <cell r="G560">
            <v>0</v>
          </cell>
          <cell r="H560" t="str">
            <v>分区2</v>
          </cell>
          <cell r="J560">
            <v>0</v>
          </cell>
          <cell r="K560">
            <v>2</v>
          </cell>
          <cell r="L560">
            <v>1</v>
          </cell>
          <cell r="M560">
            <v>1</v>
          </cell>
        </row>
        <row r="561">
          <cell r="A561" t="str">
            <v>森珑机械</v>
          </cell>
          <cell r="B561" t="str">
            <v>10kV</v>
          </cell>
          <cell r="D561">
            <v>200</v>
          </cell>
          <cell r="F561" t="str">
            <v>市辖</v>
          </cell>
          <cell r="G561">
            <v>0</v>
          </cell>
          <cell r="H561" t="str">
            <v>分区2</v>
          </cell>
          <cell r="J561">
            <v>1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天迈电子</v>
          </cell>
          <cell r="B562" t="str">
            <v>10kV</v>
          </cell>
          <cell r="D562">
            <v>500</v>
          </cell>
          <cell r="F562" t="str">
            <v>市辖</v>
          </cell>
          <cell r="G562">
            <v>0</v>
          </cell>
          <cell r="H562" t="str">
            <v>分区2</v>
          </cell>
          <cell r="J562">
            <v>0</v>
          </cell>
          <cell r="K562">
            <v>1</v>
          </cell>
          <cell r="L562">
            <v>1</v>
          </cell>
          <cell r="M562">
            <v>1</v>
          </cell>
        </row>
        <row r="563">
          <cell r="A563" t="str">
            <v>创业线路灯变</v>
          </cell>
          <cell r="B563" t="str">
            <v>10kV</v>
          </cell>
          <cell r="D563">
            <v>160</v>
          </cell>
          <cell r="F563" t="str">
            <v>市辖</v>
          </cell>
          <cell r="G563">
            <v>0</v>
          </cell>
          <cell r="H563" t="str">
            <v>分区2</v>
          </cell>
          <cell r="J563">
            <v>1</v>
          </cell>
          <cell r="K563">
            <v>2</v>
          </cell>
          <cell r="L563">
            <v>1</v>
          </cell>
          <cell r="M563">
            <v>1</v>
          </cell>
        </row>
        <row r="564">
          <cell r="A564" t="str">
            <v>雷城兴业机械</v>
          </cell>
          <cell r="B564" t="str">
            <v>10kV</v>
          </cell>
          <cell r="D564">
            <v>250</v>
          </cell>
          <cell r="F564" t="str">
            <v>市辖</v>
          </cell>
          <cell r="G564">
            <v>0</v>
          </cell>
          <cell r="H564" t="str">
            <v>分区2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中大建设</v>
          </cell>
          <cell r="B565" t="str">
            <v>10kV</v>
          </cell>
          <cell r="D565">
            <v>250</v>
          </cell>
          <cell r="F565" t="str">
            <v>市辖</v>
          </cell>
          <cell r="G565">
            <v>0</v>
          </cell>
          <cell r="H565" t="str">
            <v>分区2</v>
          </cell>
          <cell r="J565">
            <v>1</v>
          </cell>
          <cell r="K565">
            <v>1</v>
          </cell>
          <cell r="L565">
            <v>1</v>
          </cell>
          <cell r="M565">
            <v>1</v>
          </cell>
        </row>
        <row r="566">
          <cell r="A566" t="str">
            <v>宏光投资</v>
          </cell>
          <cell r="B566" t="str">
            <v>10kV</v>
          </cell>
          <cell r="D566">
            <v>160</v>
          </cell>
          <cell r="F566" t="str">
            <v>市辖</v>
          </cell>
          <cell r="G566">
            <v>0</v>
          </cell>
          <cell r="H566" t="str">
            <v>分区2</v>
          </cell>
          <cell r="J566">
            <v>0</v>
          </cell>
          <cell r="K566">
            <v>2</v>
          </cell>
          <cell r="L566">
            <v>1</v>
          </cell>
          <cell r="M566">
            <v>1</v>
          </cell>
        </row>
        <row r="567">
          <cell r="A567" t="str">
            <v>佳展电子</v>
          </cell>
          <cell r="B567" t="str">
            <v>10kV</v>
          </cell>
          <cell r="D567">
            <v>200</v>
          </cell>
          <cell r="F567" t="str">
            <v>市辖</v>
          </cell>
          <cell r="G567">
            <v>0</v>
          </cell>
          <cell r="H567" t="str">
            <v>分区2</v>
          </cell>
          <cell r="J567">
            <v>1</v>
          </cell>
          <cell r="K567">
            <v>0</v>
          </cell>
          <cell r="L567">
            <v>0</v>
          </cell>
          <cell r="M567">
            <v>0</v>
          </cell>
        </row>
        <row r="568">
          <cell r="A568" t="str">
            <v>御林1-2</v>
          </cell>
          <cell r="B568" t="str">
            <v>10kV</v>
          </cell>
          <cell r="D568">
            <v>400</v>
          </cell>
          <cell r="F568" t="str">
            <v>市辖</v>
          </cell>
          <cell r="G568">
            <v>0</v>
          </cell>
          <cell r="H568" t="str">
            <v>分区2</v>
          </cell>
          <cell r="J568">
            <v>0</v>
          </cell>
          <cell r="K568">
            <v>1</v>
          </cell>
          <cell r="L568">
            <v>1</v>
          </cell>
          <cell r="M568">
            <v>1</v>
          </cell>
        </row>
        <row r="569">
          <cell r="A569" t="str">
            <v>御林1-1</v>
          </cell>
          <cell r="B569" t="str">
            <v>10kV</v>
          </cell>
          <cell r="D569">
            <v>500</v>
          </cell>
          <cell r="F569" t="str">
            <v>市辖</v>
          </cell>
          <cell r="G569">
            <v>0</v>
          </cell>
          <cell r="H569" t="str">
            <v>分区2</v>
          </cell>
          <cell r="J569">
            <v>1</v>
          </cell>
          <cell r="K569">
            <v>2</v>
          </cell>
          <cell r="L569">
            <v>1</v>
          </cell>
          <cell r="M569">
            <v>1</v>
          </cell>
        </row>
        <row r="570">
          <cell r="A570" t="str">
            <v>金龙纺织品</v>
          </cell>
          <cell r="B570" t="str">
            <v>10kV</v>
          </cell>
          <cell r="D570">
            <v>250</v>
          </cell>
          <cell r="F570" t="str">
            <v>市辖</v>
          </cell>
          <cell r="G570">
            <v>0</v>
          </cell>
          <cell r="H570" t="str">
            <v>分区2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创业线加油站</v>
          </cell>
          <cell r="B571" t="str">
            <v>10kV</v>
          </cell>
          <cell r="D571">
            <v>200</v>
          </cell>
          <cell r="F571" t="str">
            <v>市辖</v>
          </cell>
          <cell r="G571">
            <v>0</v>
          </cell>
          <cell r="H571" t="str">
            <v>分区2</v>
          </cell>
          <cell r="J571">
            <v>1</v>
          </cell>
          <cell r="K571">
            <v>1</v>
          </cell>
          <cell r="L571">
            <v>1</v>
          </cell>
          <cell r="M571">
            <v>1</v>
          </cell>
        </row>
        <row r="572">
          <cell r="A572" t="str">
            <v>万道金属1-2</v>
          </cell>
          <cell r="B572" t="str">
            <v>10kV</v>
          </cell>
          <cell r="D572">
            <v>1600</v>
          </cell>
          <cell r="F572" t="str">
            <v>市辖</v>
          </cell>
          <cell r="G572">
            <v>0</v>
          </cell>
          <cell r="H572" t="str">
            <v>分区2</v>
          </cell>
          <cell r="J572">
            <v>0</v>
          </cell>
          <cell r="K572">
            <v>2</v>
          </cell>
          <cell r="L572">
            <v>1</v>
          </cell>
          <cell r="M572">
            <v>1</v>
          </cell>
        </row>
        <row r="573">
          <cell r="A573" t="str">
            <v>万道金属1-1</v>
          </cell>
          <cell r="B573" t="str">
            <v>10kV</v>
          </cell>
          <cell r="D573">
            <v>1250</v>
          </cell>
          <cell r="F573" t="str">
            <v>市辖</v>
          </cell>
          <cell r="G573">
            <v>0</v>
          </cell>
          <cell r="H573" t="str">
            <v>分区2</v>
          </cell>
          <cell r="J573">
            <v>1</v>
          </cell>
          <cell r="K573">
            <v>0</v>
          </cell>
          <cell r="L573">
            <v>0</v>
          </cell>
          <cell r="M573">
            <v>0</v>
          </cell>
        </row>
        <row r="574">
          <cell r="A574" t="str">
            <v>万道金属1-3</v>
          </cell>
          <cell r="B574" t="str">
            <v>10kV</v>
          </cell>
          <cell r="D574">
            <v>1000</v>
          </cell>
          <cell r="F574" t="str">
            <v>市辖</v>
          </cell>
          <cell r="G574">
            <v>0</v>
          </cell>
          <cell r="H574" t="str">
            <v>分区2</v>
          </cell>
          <cell r="J574">
            <v>0</v>
          </cell>
          <cell r="K574">
            <v>1</v>
          </cell>
          <cell r="L574">
            <v>1</v>
          </cell>
          <cell r="M574">
            <v>1</v>
          </cell>
        </row>
        <row r="575">
          <cell r="A575" t="str">
            <v>联兴金属</v>
          </cell>
          <cell r="B575" t="str">
            <v>10kV</v>
          </cell>
          <cell r="D575">
            <v>2000</v>
          </cell>
          <cell r="F575" t="str">
            <v>市辖</v>
          </cell>
          <cell r="G575">
            <v>0</v>
          </cell>
          <cell r="H575" t="str">
            <v>分区1</v>
          </cell>
          <cell r="J575">
            <v>1</v>
          </cell>
          <cell r="K575">
            <v>2</v>
          </cell>
          <cell r="L575">
            <v>1</v>
          </cell>
          <cell r="M575">
            <v>1</v>
          </cell>
        </row>
        <row r="576">
          <cell r="A576" t="str">
            <v>良智塑料1</v>
          </cell>
          <cell r="B576" t="str">
            <v>10kV</v>
          </cell>
          <cell r="D576">
            <v>630</v>
          </cell>
          <cell r="F576" t="str">
            <v>市辖</v>
          </cell>
          <cell r="G576">
            <v>0</v>
          </cell>
          <cell r="H576" t="str">
            <v>分区1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良智塑料2</v>
          </cell>
          <cell r="B577" t="str">
            <v>10kV</v>
          </cell>
          <cell r="D577">
            <v>630</v>
          </cell>
          <cell r="F577" t="str">
            <v>市辖</v>
          </cell>
          <cell r="G577">
            <v>0</v>
          </cell>
          <cell r="H577" t="str">
            <v>分区1</v>
          </cell>
          <cell r="J577">
            <v>1</v>
          </cell>
          <cell r="K577">
            <v>1</v>
          </cell>
          <cell r="L577">
            <v>1</v>
          </cell>
          <cell r="M577">
            <v>1</v>
          </cell>
        </row>
        <row r="578">
          <cell r="A578" t="str">
            <v>浦项线新众机械</v>
          </cell>
          <cell r="B578" t="str">
            <v>10kV</v>
          </cell>
          <cell r="D578">
            <v>80</v>
          </cell>
          <cell r="F578" t="str">
            <v>市辖</v>
          </cell>
          <cell r="G578">
            <v>0</v>
          </cell>
          <cell r="H578" t="str">
            <v>分区4</v>
          </cell>
          <cell r="J578">
            <v>0</v>
          </cell>
          <cell r="K578">
            <v>2</v>
          </cell>
          <cell r="L578">
            <v>1</v>
          </cell>
          <cell r="M578">
            <v>1</v>
          </cell>
        </row>
        <row r="579">
          <cell r="A579" t="str">
            <v>江海饭店</v>
          </cell>
          <cell r="B579" t="str">
            <v>10kV</v>
          </cell>
          <cell r="D579">
            <v>30</v>
          </cell>
          <cell r="F579" t="str">
            <v>市辖</v>
          </cell>
          <cell r="G579">
            <v>0</v>
          </cell>
          <cell r="H579" t="str">
            <v>分区4</v>
          </cell>
          <cell r="J579">
            <v>1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二水厂2#</v>
          </cell>
          <cell r="B580" t="str">
            <v>10kV</v>
          </cell>
          <cell r="D580">
            <v>80</v>
          </cell>
          <cell r="F580" t="str">
            <v>市辖</v>
          </cell>
          <cell r="G580">
            <v>0</v>
          </cell>
          <cell r="H580" t="str">
            <v>分区4</v>
          </cell>
          <cell r="J580">
            <v>0</v>
          </cell>
          <cell r="K580">
            <v>1</v>
          </cell>
          <cell r="L580">
            <v>1</v>
          </cell>
          <cell r="M580">
            <v>1</v>
          </cell>
        </row>
        <row r="581">
          <cell r="A581" t="str">
            <v>二水厂</v>
          </cell>
          <cell r="B581" t="str">
            <v>10kV</v>
          </cell>
          <cell r="D581">
            <v>125</v>
          </cell>
          <cell r="F581" t="str">
            <v>市辖</v>
          </cell>
          <cell r="G581">
            <v>0</v>
          </cell>
          <cell r="H581" t="str">
            <v>分区4</v>
          </cell>
          <cell r="J581">
            <v>1</v>
          </cell>
          <cell r="K581">
            <v>2</v>
          </cell>
          <cell r="L581">
            <v>1</v>
          </cell>
          <cell r="M581">
            <v>1</v>
          </cell>
        </row>
        <row r="582">
          <cell r="A582" t="str">
            <v>古南收费站</v>
          </cell>
          <cell r="B582" t="str">
            <v>10kV</v>
          </cell>
          <cell r="D582">
            <v>160</v>
          </cell>
          <cell r="F582" t="str">
            <v>市辖</v>
          </cell>
          <cell r="G582">
            <v>0</v>
          </cell>
          <cell r="H582" t="str">
            <v>分区2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星浜村马泾变</v>
          </cell>
          <cell r="B583" t="str">
            <v>10kV</v>
          </cell>
          <cell r="D583">
            <v>160</v>
          </cell>
          <cell r="F583" t="str">
            <v>市辖</v>
          </cell>
          <cell r="G583">
            <v>0</v>
          </cell>
          <cell r="H583" t="str">
            <v>分区2</v>
          </cell>
          <cell r="J583">
            <v>1</v>
          </cell>
          <cell r="K583">
            <v>1</v>
          </cell>
          <cell r="L583">
            <v>1</v>
          </cell>
          <cell r="M583">
            <v>1</v>
          </cell>
        </row>
        <row r="584">
          <cell r="A584" t="str">
            <v>大鸿运房产</v>
          </cell>
          <cell r="B584" t="str">
            <v>10kV</v>
          </cell>
          <cell r="D584">
            <v>500</v>
          </cell>
          <cell r="F584" t="str">
            <v>市辖</v>
          </cell>
          <cell r="G584">
            <v>0</v>
          </cell>
          <cell r="H584" t="str">
            <v>分区2</v>
          </cell>
          <cell r="J584">
            <v>0</v>
          </cell>
          <cell r="K584">
            <v>2</v>
          </cell>
          <cell r="L584">
            <v>1</v>
          </cell>
          <cell r="M584">
            <v>1</v>
          </cell>
        </row>
        <row r="585">
          <cell r="A585" t="str">
            <v>星浜村新村变</v>
          </cell>
          <cell r="B585" t="str">
            <v>10kV</v>
          </cell>
          <cell r="D585">
            <v>250</v>
          </cell>
          <cell r="F585" t="str">
            <v>市辖</v>
          </cell>
          <cell r="G585">
            <v>0</v>
          </cell>
          <cell r="H585" t="str">
            <v>分区1</v>
          </cell>
          <cell r="J585">
            <v>1</v>
          </cell>
          <cell r="K585">
            <v>0</v>
          </cell>
          <cell r="L585">
            <v>0</v>
          </cell>
          <cell r="M585">
            <v>0</v>
          </cell>
        </row>
        <row r="586">
          <cell r="A586" t="str">
            <v>花桥镇星浜置业合作社</v>
          </cell>
          <cell r="B586" t="str">
            <v>10kV</v>
          </cell>
          <cell r="D586">
            <v>400</v>
          </cell>
          <cell r="F586" t="str">
            <v>市辖</v>
          </cell>
          <cell r="G586">
            <v>0</v>
          </cell>
          <cell r="H586" t="str">
            <v>分区1</v>
          </cell>
          <cell r="J586">
            <v>0</v>
          </cell>
          <cell r="K586">
            <v>1</v>
          </cell>
          <cell r="L586">
            <v>1</v>
          </cell>
          <cell r="M586">
            <v>1</v>
          </cell>
        </row>
        <row r="587">
          <cell r="A587" t="str">
            <v>星浜村漕塘变</v>
          </cell>
          <cell r="B587" t="str">
            <v>10kV</v>
          </cell>
          <cell r="D587">
            <v>100</v>
          </cell>
          <cell r="F587" t="str">
            <v>市辖</v>
          </cell>
          <cell r="G587">
            <v>0</v>
          </cell>
          <cell r="H587" t="str">
            <v>分区1</v>
          </cell>
          <cell r="J587">
            <v>1</v>
          </cell>
          <cell r="K587">
            <v>2</v>
          </cell>
          <cell r="L587">
            <v>1</v>
          </cell>
          <cell r="M587">
            <v>1</v>
          </cell>
        </row>
        <row r="588">
          <cell r="A588" t="str">
            <v>钱家泾变</v>
          </cell>
          <cell r="B588" t="str">
            <v>10kV</v>
          </cell>
          <cell r="D588">
            <v>125</v>
          </cell>
          <cell r="F588" t="str">
            <v>市辖</v>
          </cell>
          <cell r="G588">
            <v>0</v>
          </cell>
          <cell r="H588" t="str">
            <v>分区1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</row>
        <row r="589">
          <cell r="A589" t="str">
            <v>浦项线联通</v>
          </cell>
          <cell r="B589" t="str">
            <v>10kV</v>
          </cell>
          <cell r="D589">
            <v>30</v>
          </cell>
          <cell r="F589" t="str">
            <v>市辖</v>
          </cell>
          <cell r="G589">
            <v>0</v>
          </cell>
          <cell r="H589" t="str">
            <v>分区1</v>
          </cell>
          <cell r="J589">
            <v>1</v>
          </cell>
          <cell r="K589">
            <v>1</v>
          </cell>
          <cell r="L589">
            <v>1</v>
          </cell>
          <cell r="M589">
            <v>1</v>
          </cell>
        </row>
        <row r="590">
          <cell r="A590" t="str">
            <v>浦项线移动</v>
          </cell>
          <cell r="B590" t="str">
            <v>10kV</v>
          </cell>
          <cell r="D590">
            <v>30</v>
          </cell>
          <cell r="F590" t="str">
            <v>市辖</v>
          </cell>
          <cell r="G590">
            <v>0</v>
          </cell>
          <cell r="H590" t="str">
            <v>分区1</v>
          </cell>
          <cell r="J590">
            <v>0</v>
          </cell>
          <cell r="K590">
            <v>2</v>
          </cell>
          <cell r="L590">
            <v>1</v>
          </cell>
          <cell r="M590">
            <v>1</v>
          </cell>
        </row>
        <row r="591">
          <cell r="A591" t="str">
            <v>陈华金属</v>
          </cell>
          <cell r="B591" t="str">
            <v>10kV</v>
          </cell>
          <cell r="D591">
            <v>160</v>
          </cell>
          <cell r="F591" t="str">
            <v>市辖</v>
          </cell>
          <cell r="G591">
            <v>0</v>
          </cell>
          <cell r="H591" t="str">
            <v>分区1</v>
          </cell>
          <cell r="J591">
            <v>1</v>
          </cell>
          <cell r="K591">
            <v>0</v>
          </cell>
          <cell r="L591">
            <v>0</v>
          </cell>
          <cell r="M591">
            <v>0</v>
          </cell>
        </row>
        <row r="592">
          <cell r="A592" t="str">
            <v>花桥精艺有色金属</v>
          </cell>
          <cell r="B592" t="str">
            <v>10kV</v>
          </cell>
          <cell r="D592">
            <v>250</v>
          </cell>
          <cell r="F592" t="str">
            <v>市辖</v>
          </cell>
          <cell r="G592">
            <v>0</v>
          </cell>
          <cell r="H592" t="str">
            <v>分区1</v>
          </cell>
          <cell r="J592">
            <v>0</v>
          </cell>
          <cell r="K592">
            <v>1</v>
          </cell>
          <cell r="L592">
            <v>1</v>
          </cell>
          <cell r="M592">
            <v>1</v>
          </cell>
        </row>
        <row r="593">
          <cell r="A593" t="str">
            <v>珍兴鞋业1-1</v>
          </cell>
          <cell r="B593" t="str">
            <v>10kV</v>
          </cell>
          <cell r="D593">
            <v>1600</v>
          </cell>
          <cell r="F593" t="str">
            <v>市辖</v>
          </cell>
          <cell r="G593">
            <v>0</v>
          </cell>
          <cell r="H593" t="str">
            <v>分区4</v>
          </cell>
          <cell r="J593">
            <v>1</v>
          </cell>
          <cell r="K593">
            <v>2</v>
          </cell>
          <cell r="L593">
            <v>1</v>
          </cell>
          <cell r="M593">
            <v>1</v>
          </cell>
        </row>
        <row r="594">
          <cell r="A594" t="str">
            <v>珍兴鞋业1-2</v>
          </cell>
          <cell r="B594" t="str">
            <v>10kV</v>
          </cell>
          <cell r="D594">
            <v>1600</v>
          </cell>
          <cell r="F594" t="str">
            <v>市辖</v>
          </cell>
          <cell r="G594">
            <v>0</v>
          </cell>
          <cell r="H594" t="str">
            <v>分区4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</row>
        <row r="595">
          <cell r="A595" t="str">
            <v>盈桥房地产1</v>
          </cell>
          <cell r="B595" t="str">
            <v>10kV</v>
          </cell>
          <cell r="D595">
            <v>500</v>
          </cell>
          <cell r="F595" t="str">
            <v>市辖</v>
          </cell>
          <cell r="G595">
            <v>0</v>
          </cell>
          <cell r="H595" t="str">
            <v>分区4</v>
          </cell>
          <cell r="J595">
            <v>1</v>
          </cell>
          <cell r="K595">
            <v>1</v>
          </cell>
          <cell r="L595">
            <v>1</v>
          </cell>
          <cell r="M595">
            <v>1</v>
          </cell>
        </row>
        <row r="596">
          <cell r="A596" t="str">
            <v>盈桥房地产2</v>
          </cell>
          <cell r="B596" t="str">
            <v>10kV</v>
          </cell>
          <cell r="D596">
            <v>500</v>
          </cell>
          <cell r="F596" t="str">
            <v>市辖</v>
          </cell>
          <cell r="G596">
            <v>0</v>
          </cell>
          <cell r="H596" t="str">
            <v>分区4</v>
          </cell>
          <cell r="J596">
            <v>0</v>
          </cell>
          <cell r="K596">
            <v>2</v>
          </cell>
          <cell r="L596">
            <v>1</v>
          </cell>
          <cell r="M596">
            <v>1</v>
          </cell>
        </row>
        <row r="597">
          <cell r="A597" t="str">
            <v>盈桥房地产3</v>
          </cell>
          <cell r="B597" t="str">
            <v>10kV</v>
          </cell>
          <cell r="D597">
            <v>500</v>
          </cell>
          <cell r="F597" t="str">
            <v>市辖</v>
          </cell>
          <cell r="G597">
            <v>0</v>
          </cell>
          <cell r="H597" t="str">
            <v>分区4</v>
          </cell>
          <cell r="J597">
            <v>1</v>
          </cell>
          <cell r="K597">
            <v>0</v>
          </cell>
          <cell r="L597">
            <v>0</v>
          </cell>
          <cell r="M597">
            <v>0</v>
          </cell>
        </row>
        <row r="598">
          <cell r="A598" t="str">
            <v>尚普电子</v>
          </cell>
          <cell r="B598" t="str">
            <v>10kV</v>
          </cell>
          <cell r="D598">
            <v>315</v>
          </cell>
          <cell r="F598" t="str">
            <v>市辖</v>
          </cell>
          <cell r="G598">
            <v>0</v>
          </cell>
          <cell r="H598" t="str">
            <v>分区2</v>
          </cell>
          <cell r="J598">
            <v>0</v>
          </cell>
          <cell r="K598">
            <v>1</v>
          </cell>
          <cell r="L598">
            <v>1</v>
          </cell>
          <cell r="M598">
            <v>1</v>
          </cell>
        </row>
        <row r="599">
          <cell r="A599" t="str">
            <v>浦项汽车配件</v>
          </cell>
          <cell r="B599" t="str">
            <v>10kV</v>
          </cell>
          <cell r="D599">
            <v>3600</v>
          </cell>
          <cell r="F599" t="str">
            <v>市辖</v>
          </cell>
          <cell r="G599">
            <v>0</v>
          </cell>
          <cell r="H599" t="str">
            <v>分区2</v>
          </cell>
          <cell r="J599">
            <v>1</v>
          </cell>
          <cell r="K599">
            <v>2</v>
          </cell>
          <cell r="L599">
            <v>1</v>
          </cell>
          <cell r="M599">
            <v>1</v>
          </cell>
        </row>
        <row r="600">
          <cell r="A600" t="str">
            <v>浦项配变1</v>
          </cell>
          <cell r="B600" t="str">
            <v>10kV</v>
          </cell>
          <cell r="D600">
            <v>3600</v>
          </cell>
          <cell r="F600" t="str">
            <v>市辖</v>
          </cell>
          <cell r="G600">
            <v>0</v>
          </cell>
          <cell r="H600" t="str">
            <v>分区2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</row>
        <row r="601">
          <cell r="A601" t="str">
            <v>高信能量</v>
          </cell>
          <cell r="B601" t="str">
            <v>10kV</v>
          </cell>
          <cell r="D601">
            <v>315</v>
          </cell>
          <cell r="F601" t="str">
            <v>县级</v>
          </cell>
          <cell r="G601">
            <v>0</v>
          </cell>
          <cell r="H601" t="str">
            <v>分区3</v>
          </cell>
          <cell r="J601">
            <v>1</v>
          </cell>
          <cell r="K601">
            <v>1</v>
          </cell>
          <cell r="L601">
            <v>1</v>
          </cell>
          <cell r="M601">
            <v>1</v>
          </cell>
        </row>
        <row r="602">
          <cell r="A602" t="str">
            <v>野鸡庵排</v>
          </cell>
          <cell r="B602" t="str">
            <v>10kV</v>
          </cell>
          <cell r="D602">
            <v>160</v>
          </cell>
          <cell r="F602" t="str">
            <v>县级</v>
          </cell>
          <cell r="G602">
            <v>0</v>
          </cell>
          <cell r="H602" t="str">
            <v>分区3</v>
          </cell>
          <cell r="J602">
            <v>0</v>
          </cell>
          <cell r="K602">
            <v>2</v>
          </cell>
          <cell r="L602">
            <v>1</v>
          </cell>
          <cell r="M602">
            <v>1</v>
          </cell>
        </row>
        <row r="603">
          <cell r="A603" t="str">
            <v>华之辰电器</v>
          </cell>
          <cell r="B603" t="str">
            <v>10kV</v>
          </cell>
          <cell r="D603">
            <v>400</v>
          </cell>
          <cell r="F603" t="str">
            <v>县级</v>
          </cell>
          <cell r="G603">
            <v>0</v>
          </cell>
          <cell r="H603" t="str">
            <v>分区3</v>
          </cell>
          <cell r="J603">
            <v>1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大宏机电配电间</v>
          </cell>
          <cell r="B604" t="str">
            <v>10kV</v>
          </cell>
          <cell r="D604">
            <v>1000</v>
          </cell>
          <cell r="F604" t="str">
            <v>县级</v>
          </cell>
          <cell r="G604">
            <v>0</v>
          </cell>
          <cell r="H604" t="str">
            <v>分区3</v>
          </cell>
          <cell r="J604">
            <v>0</v>
          </cell>
          <cell r="K604">
            <v>1</v>
          </cell>
          <cell r="L604">
            <v>1</v>
          </cell>
          <cell r="M604">
            <v>1</v>
          </cell>
        </row>
        <row r="605">
          <cell r="A605" t="str">
            <v>金运汽配</v>
          </cell>
          <cell r="B605" t="str">
            <v>10kV</v>
          </cell>
          <cell r="D605">
            <v>500</v>
          </cell>
          <cell r="F605" t="str">
            <v>县级</v>
          </cell>
          <cell r="G605">
            <v>0</v>
          </cell>
          <cell r="H605" t="str">
            <v>分区3</v>
          </cell>
          <cell r="J605">
            <v>1</v>
          </cell>
          <cell r="K605">
            <v>2</v>
          </cell>
          <cell r="L605">
            <v>1</v>
          </cell>
          <cell r="M605">
            <v>1</v>
          </cell>
        </row>
        <row r="606">
          <cell r="A606" t="str">
            <v>海立服饰</v>
          </cell>
          <cell r="B606" t="str">
            <v>10kV</v>
          </cell>
          <cell r="D606">
            <v>250</v>
          </cell>
          <cell r="F606" t="str">
            <v>县级</v>
          </cell>
          <cell r="G606">
            <v>0</v>
          </cell>
          <cell r="H606" t="str">
            <v>分区3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</row>
        <row r="607">
          <cell r="A607" t="str">
            <v>华燕五金</v>
          </cell>
          <cell r="B607" t="str">
            <v>10kV</v>
          </cell>
          <cell r="D607">
            <v>400</v>
          </cell>
          <cell r="F607" t="str">
            <v>市辖</v>
          </cell>
          <cell r="G607">
            <v>0</v>
          </cell>
          <cell r="H607" t="str">
            <v>分区1</v>
          </cell>
          <cell r="J607">
            <v>1</v>
          </cell>
          <cell r="K607">
            <v>1</v>
          </cell>
          <cell r="L607">
            <v>1</v>
          </cell>
          <cell r="M607">
            <v>1</v>
          </cell>
        </row>
        <row r="608">
          <cell r="A608" t="str">
            <v>陆家墩变</v>
          </cell>
          <cell r="B608" t="str">
            <v>10kV</v>
          </cell>
          <cell r="D608">
            <v>100</v>
          </cell>
          <cell r="F608" t="str">
            <v>市辖</v>
          </cell>
          <cell r="G608">
            <v>0</v>
          </cell>
          <cell r="H608" t="str">
            <v>分区1</v>
          </cell>
          <cell r="J608">
            <v>0</v>
          </cell>
          <cell r="K608">
            <v>2</v>
          </cell>
          <cell r="L608">
            <v>1</v>
          </cell>
          <cell r="M608">
            <v>1</v>
          </cell>
        </row>
        <row r="609">
          <cell r="A609" t="str">
            <v>花桥商务城</v>
          </cell>
          <cell r="B609" t="str">
            <v>10kV</v>
          </cell>
          <cell r="D609">
            <v>160</v>
          </cell>
          <cell r="F609" t="str">
            <v>市辖</v>
          </cell>
          <cell r="G609">
            <v>0</v>
          </cell>
          <cell r="H609" t="str">
            <v>分区1</v>
          </cell>
          <cell r="J609">
            <v>1</v>
          </cell>
          <cell r="K609">
            <v>0</v>
          </cell>
          <cell r="L609">
            <v>0</v>
          </cell>
          <cell r="M609">
            <v>0</v>
          </cell>
        </row>
        <row r="610">
          <cell r="A610" t="str">
            <v>松普科技</v>
          </cell>
          <cell r="B610" t="str">
            <v>10kV</v>
          </cell>
          <cell r="D610">
            <v>1000</v>
          </cell>
          <cell r="F610" t="str">
            <v>市辖</v>
          </cell>
          <cell r="G610">
            <v>0</v>
          </cell>
          <cell r="H610" t="str">
            <v>分区1</v>
          </cell>
          <cell r="J610">
            <v>0</v>
          </cell>
          <cell r="K610">
            <v>1</v>
          </cell>
          <cell r="L610">
            <v>1</v>
          </cell>
          <cell r="M610">
            <v>1</v>
          </cell>
        </row>
        <row r="611">
          <cell r="A611" t="str">
            <v>汇能模具钢</v>
          </cell>
          <cell r="B611" t="str">
            <v>10kV</v>
          </cell>
          <cell r="D611">
            <v>500</v>
          </cell>
          <cell r="F611" t="str">
            <v>市辖</v>
          </cell>
          <cell r="G611">
            <v>0</v>
          </cell>
          <cell r="H611" t="str">
            <v>分区1</v>
          </cell>
          <cell r="J611">
            <v>1</v>
          </cell>
          <cell r="K611">
            <v>2</v>
          </cell>
          <cell r="L611">
            <v>1</v>
          </cell>
          <cell r="M611">
            <v>1</v>
          </cell>
        </row>
        <row r="612">
          <cell r="A612" t="str">
            <v>金都起重</v>
          </cell>
          <cell r="B612" t="str">
            <v>10kV</v>
          </cell>
          <cell r="D612">
            <v>80</v>
          </cell>
          <cell r="F612" t="str">
            <v>市辖</v>
          </cell>
          <cell r="G612">
            <v>0</v>
          </cell>
          <cell r="H612" t="str">
            <v>分区1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徐公桥社区居委</v>
          </cell>
          <cell r="B613" t="str">
            <v>10kV</v>
          </cell>
          <cell r="D613">
            <v>400</v>
          </cell>
          <cell r="F613" t="str">
            <v>市辖</v>
          </cell>
          <cell r="G613">
            <v>0</v>
          </cell>
          <cell r="H613" t="str">
            <v>分区1</v>
          </cell>
          <cell r="J613">
            <v>1</v>
          </cell>
          <cell r="K613">
            <v>1</v>
          </cell>
          <cell r="L613">
            <v>1</v>
          </cell>
          <cell r="M613">
            <v>1</v>
          </cell>
        </row>
        <row r="614">
          <cell r="A614" t="str">
            <v>聚光电子</v>
          </cell>
          <cell r="B614" t="str">
            <v>10kV</v>
          </cell>
          <cell r="D614">
            <v>250</v>
          </cell>
          <cell r="F614" t="str">
            <v>市辖</v>
          </cell>
          <cell r="G614">
            <v>0</v>
          </cell>
          <cell r="H614" t="str">
            <v>分区1</v>
          </cell>
          <cell r="J614">
            <v>0</v>
          </cell>
          <cell r="K614">
            <v>2</v>
          </cell>
          <cell r="L614">
            <v>1</v>
          </cell>
          <cell r="M614">
            <v>1</v>
          </cell>
        </row>
        <row r="615">
          <cell r="A615" t="str">
            <v>新联建筑</v>
          </cell>
          <cell r="B615" t="str">
            <v>10kV</v>
          </cell>
          <cell r="D615">
            <v>250</v>
          </cell>
          <cell r="F615" t="str">
            <v>市辖</v>
          </cell>
          <cell r="G615">
            <v>0</v>
          </cell>
          <cell r="H615" t="str">
            <v>分区1</v>
          </cell>
          <cell r="J615">
            <v>1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项项金属</v>
          </cell>
          <cell r="B616" t="str">
            <v>10kV</v>
          </cell>
          <cell r="D616">
            <v>250</v>
          </cell>
          <cell r="F616" t="str">
            <v>市辖</v>
          </cell>
          <cell r="G616">
            <v>0</v>
          </cell>
          <cell r="H616" t="str">
            <v>分区1</v>
          </cell>
          <cell r="J616">
            <v>0</v>
          </cell>
          <cell r="K616">
            <v>1</v>
          </cell>
          <cell r="L616">
            <v>1</v>
          </cell>
          <cell r="M616">
            <v>1</v>
          </cell>
        </row>
        <row r="617">
          <cell r="A617" t="str">
            <v>大安工控</v>
          </cell>
          <cell r="B617" t="str">
            <v>10kV</v>
          </cell>
          <cell r="D617">
            <v>250</v>
          </cell>
          <cell r="F617" t="str">
            <v>市辖</v>
          </cell>
          <cell r="G617">
            <v>0</v>
          </cell>
          <cell r="H617" t="str">
            <v>分区1</v>
          </cell>
          <cell r="J617">
            <v>1</v>
          </cell>
          <cell r="K617">
            <v>2</v>
          </cell>
          <cell r="L617">
            <v>1</v>
          </cell>
          <cell r="M617">
            <v>1</v>
          </cell>
        </row>
        <row r="618">
          <cell r="A618" t="str">
            <v>正鑫模具</v>
          </cell>
          <cell r="B618" t="str">
            <v>10kV</v>
          </cell>
          <cell r="D618">
            <v>315</v>
          </cell>
          <cell r="F618" t="str">
            <v>市辖</v>
          </cell>
          <cell r="G618">
            <v>0</v>
          </cell>
          <cell r="H618" t="str">
            <v>分区1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毅昌辐照科技</v>
          </cell>
          <cell r="B619" t="str">
            <v>10kV</v>
          </cell>
          <cell r="D619">
            <v>250</v>
          </cell>
          <cell r="F619" t="str">
            <v>市辖</v>
          </cell>
          <cell r="G619">
            <v>0</v>
          </cell>
          <cell r="H619" t="str">
            <v>分区1</v>
          </cell>
          <cell r="J619">
            <v>1</v>
          </cell>
          <cell r="K619">
            <v>1</v>
          </cell>
          <cell r="L619">
            <v>1</v>
          </cell>
          <cell r="M619">
            <v>1</v>
          </cell>
        </row>
        <row r="620">
          <cell r="A620" t="str">
            <v>欣邦五金</v>
          </cell>
          <cell r="B620" t="str">
            <v>10kV</v>
          </cell>
          <cell r="D620">
            <v>400</v>
          </cell>
          <cell r="F620" t="str">
            <v>市辖</v>
          </cell>
          <cell r="G620">
            <v>0</v>
          </cell>
          <cell r="H620" t="str">
            <v>分区1</v>
          </cell>
          <cell r="J620">
            <v>0</v>
          </cell>
          <cell r="K620">
            <v>2</v>
          </cell>
          <cell r="L620">
            <v>1</v>
          </cell>
          <cell r="M620">
            <v>1</v>
          </cell>
        </row>
        <row r="621">
          <cell r="A621" t="str">
            <v>山巨泰电子</v>
          </cell>
          <cell r="B621" t="str">
            <v>10kV</v>
          </cell>
          <cell r="D621">
            <v>500</v>
          </cell>
          <cell r="F621" t="str">
            <v>市辖</v>
          </cell>
          <cell r="G621">
            <v>0</v>
          </cell>
          <cell r="H621" t="str">
            <v>分区1</v>
          </cell>
          <cell r="J621">
            <v>1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日进塑胶</v>
          </cell>
          <cell r="B622" t="str">
            <v>10kV</v>
          </cell>
          <cell r="D622">
            <v>250</v>
          </cell>
          <cell r="F622" t="str">
            <v>市辖</v>
          </cell>
          <cell r="G622">
            <v>0</v>
          </cell>
          <cell r="H622" t="str">
            <v>分区1</v>
          </cell>
          <cell r="J622">
            <v>0</v>
          </cell>
          <cell r="K622">
            <v>1</v>
          </cell>
          <cell r="L622">
            <v>1</v>
          </cell>
          <cell r="M622">
            <v>1</v>
          </cell>
        </row>
        <row r="623">
          <cell r="A623" t="str">
            <v>浦项汽车配件2</v>
          </cell>
          <cell r="B623" t="str">
            <v>10kV</v>
          </cell>
          <cell r="D623">
            <v>200</v>
          </cell>
          <cell r="F623" t="str">
            <v>市辖</v>
          </cell>
          <cell r="G623">
            <v>0</v>
          </cell>
          <cell r="H623" t="str">
            <v>分区1</v>
          </cell>
          <cell r="J623">
            <v>1</v>
          </cell>
          <cell r="K623">
            <v>2</v>
          </cell>
          <cell r="L623">
            <v>1</v>
          </cell>
          <cell r="M623">
            <v>1</v>
          </cell>
        </row>
        <row r="624">
          <cell r="A624" t="str">
            <v>浦项引富拉</v>
          </cell>
          <cell r="B624" t="str">
            <v>10kV</v>
          </cell>
          <cell r="D624">
            <v>250</v>
          </cell>
          <cell r="F624" t="str">
            <v>市辖</v>
          </cell>
          <cell r="G624">
            <v>0</v>
          </cell>
          <cell r="H624" t="str">
            <v>分区1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</row>
        <row r="625">
          <cell r="A625" t="str">
            <v>富莱德仓储</v>
          </cell>
          <cell r="B625" t="str">
            <v>10kV</v>
          </cell>
          <cell r="D625">
            <v>250</v>
          </cell>
          <cell r="F625" t="str">
            <v>市辖</v>
          </cell>
          <cell r="G625">
            <v>0</v>
          </cell>
          <cell r="H625" t="str">
            <v>分区1</v>
          </cell>
          <cell r="J625">
            <v>1</v>
          </cell>
          <cell r="K625">
            <v>1</v>
          </cell>
          <cell r="L625">
            <v>1</v>
          </cell>
          <cell r="M625">
            <v>1</v>
          </cell>
        </row>
        <row r="626">
          <cell r="A626" t="str">
            <v>曹安村杨家库站</v>
          </cell>
          <cell r="B626" t="str">
            <v>10kV</v>
          </cell>
          <cell r="D626">
            <v>315</v>
          </cell>
          <cell r="F626" t="str">
            <v>市辖</v>
          </cell>
          <cell r="G626">
            <v>0</v>
          </cell>
          <cell r="H626" t="str">
            <v>分区4</v>
          </cell>
          <cell r="J626">
            <v>0</v>
          </cell>
          <cell r="K626">
            <v>2</v>
          </cell>
          <cell r="L626">
            <v>1</v>
          </cell>
          <cell r="M626">
            <v>1</v>
          </cell>
        </row>
        <row r="627">
          <cell r="A627" t="str">
            <v>海鸥</v>
          </cell>
          <cell r="B627" t="str">
            <v>10kV</v>
          </cell>
          <cell r="D627">
            <v>630</v>
          </cell>
          <cell r="F627" t="str">
            <v>市辖</v>
          </cell>
          <cell r="G627">
            <v>0</v>
          </cell>
          <cell r="H627" t="str">
            <v>分区4</v>
          </cell>
          <cell r="J627">
            <v>1</v>
          </cell>
          <cell r="K627">
            <v>0</v>
          </cell>
          <cell r="L627">
            <v>0</v>
          </cell>
          <cell r="M627">
            <v>0</v>
          </cell>
        </row>
        <row r="628">
          <cell r="A628" t="str">
            <v>新景家园1#变</v>
          </cell>
          <cell r="B628" t="str">
            <v>10kV</v>
          </cell>
          <cell r="D628">
            <v>1000</v>
          </cell>
          <cell r="F628" t="str">
            <v>市辖</v>
          </cell>
          <cell r="G628">
            <v>0</v>
          </cell>
          <cell r="H628" t="str">
            <v>分区4</v>
          </cell>
          <cell r="J628">
            <v>0</v>
          </cell>
          <cell r="K628">
            <v>1</v>
          </cell>
          <cell r="L628">
            <v>1</v>
          </cell>
          <cell r="M628">
            <v>1</v>
          </cell>
        </row>
        <row r="629">
          <cell r="A629" t="str">
            <v>新景家园3#变</v>
          </cell>
          <cell r="B629" t="str">
            <v>10kV</v>
          </cell>
          <cell r="D629">
            <v>800</v>
          </cell>
          <cell r="F629" t="str">
            <v>市辖</v>
          </cell>
          <cell r="G629">
            <v>0</v>
          </cell>
          <cell r="H629" t="str">
            <v>分区4</v>
          </cell>
          <cell r="J629">
            <v>1</v>
          </cell>
          <cell r="K629">
            <v>2</v>
          </cell>
          <cell r="L629">
            <v>1</v>
          </cell>
          <cell r="M629">
            <v>1</v>
          </cell>
        </row>
        <row r="630">
          <cell r="A630" t="str">
            <v>曹安供销</v>
          </cell>
          <cell r="B630" t="str">
            <v>10kV</v>
          </cell>
          <cell r="D630">
            <v>2000</v>
          </cell>
          <cell r="F630" t="str">
            <v>市辖</v>
          </cell>
          <cell r="G630">
            <v>0</v>
          </cell>
          <cell r="H630" t="str">
            <v>分区4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</row>
        <row r="631">
          <cell r="A631" t="str">
            <v>好望角商住楼3#变</v>
          </cell>
          <cell r="B631" t="str">
            <v>10kV</v>
          </cell>
          <cell r="D631">
            <v>800</v>
          </cell>
          <cell r="F631" t="str">
            <v>市辖</v>
          </cell>
          <cell r="G631">
            <v>0</v>
          </cell>
          <cell r="H631" t="str">
            <v>分区4</v>
          </cell>
          <cell r="J631">
            <v>1</v>
          </cell>
          <cell r="K631">
            <v>1</v>
          </cell>
          <cell r="L631">
            <v>1</v>
          </cell>
          <cell r="M631">
            <v>1</v>
          </cell>
        </row>
        <row r="632">
          <cell r="A632" t="str">
            <v>B1</v>
          </cell>
          <cell r="B632" t="str">
            <v>10kV</v>
          </cell>
          <cell r="D632">
            <v>800</v>
          </cell>
          <cell r="F632" t="str">
            <v>市辖</v>
          </cell>
          <cell r="G632">
            <v>0</v>
          </cell>
          <cell r="H632" t="str">
            <v>分区4</v>
          </cell>
          <cell r="J632">
            <v>0</v>
          </cell>
          <cell r="K632">
            <v>2</v>
          </cell>
          <cell r="L632">
            <v>1</v>
          </cell>
          <cell r="M632">
            <v>1</v>
          </cell>
        </row>
        <row r="633">
          <cell r="A633" t="str">
            <v>盈桥竹源居1#变</v>
          </cell>
          <cell r="B633" t="str">
            <v>10kV</v>
          </cell>
          <cell r="D633">
            <v>1000</v>
          </cell>
          <cell r="F633" t="str">
            <v>市辖</v>
          </cell>
          <cell r="G633">
            <v>0</v>
          </cell>
          <cell r="H633" t="str">
            <v>分区4</v>
          </cell>
          <cell r="J633">
            <v>1</v>
          </cell>
          <cell r="K633">
            <v>0</v>
          </cell>
          <cell r="L633">
            <v>0</v>
          </cell>
          <cell r="M633">
            <v>0</v>
          </cell>
        </row>
        <row r="634">
          <cell r="A634" t="str">
            <v>清竹苑3#变</v>
          </cell>
          <cell r="B634" t="str">
            <v>10kV</v>
          </cell>
          <cell r="D634">
            <v>800</v>
          </cell>
          <cell r="F634" t="str">
            <v>市辖</v>
          </cell>
          <cell r="G634">
            <v>0</v>
          </cell>
          <cell r="H634" t="str">
            <v>分区4</v>
          </cell>
          <cell r="J634">
            <v>0</v>
          </cell>
          <cell r="K634">
            <v>1</v>
          </cell>
          <cell r="L634">
            <v>1</v>
          </cell>
          <cell r="M634">
            <v>1</v>
          </cell>
        </row>
        <row r="635">
          <cell r="A635" t="str">
            <v>盈桥竹源居2#变</v>
          </cell>
          <cell r="B635" t="str">
            <v>10kV</v>
          </cell>
          <cell r="D635">
            <v>1000</v>
          </cell>
          <cell r="F635" t="str">
            <v>市辖</v>
          </cell>
          <cell r="G635">
            <v>0</v>
          </cell>
          <cell r="H635" t="str">
            <v>分区4</v>
          </cell>
          <cell r="J635">
            <v>1</v>
          </cell>
          <cell r="K635">
            <v>2</v>
          </cell>
          <cell r="L635">
            <v>1</v>
          </cell>
          <cell r="M635">
            <v>1</v>
          </cell>
        </row>
        <row r="636">
          <cell r="A636" t="str">
            <v>清竹苑5#变</v>
          </cell>
          <cell r="B636" t="str">
            <v>10kV</v>
          </cell>
          <cell r="D636">
            <v>630</v>
          </cell>
          <cell r="F636" t="str">
            <v>市辖</v>
          </cell>
          <cell r="G636">
            <v>0</v>
          </cell>
          <cell r="H636" t="str">
            <v>分区4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</row>
        <row r="637">
          <cell r="A637" t="str">
            <v>清竹苑7#变</v>
          </cell>
          <cell r="B637" t="str">
            <v>10kV</v>
          </cell>
          <cell r="D637">
            <v>630</v>
          </cell>
          <cell r="F637" t="str">
            <v>市辖</v>
          </cell>
          <cell r="G637">
            <v>0</v>
          </cell>
          <cell r="H637" t="str">
            <v>分区4</v>
          </cell>
          <cell r="J637">
            <v>1</v>
          </cell>
          <cell r="K637">
            <v>1</v>
          </cell>
          <cell r="L637">
            <v>1</v>
          </cell>
          <cell r="M637">
            <v>1</v>
          </cell>
        </row>
        <row r="638">
          <cell r="A638" t="str">
            <v>清竹苑9#变</v>
          </cell>
          <cell r="B638" t="str">
            <v>10kV</v>
          </cell>
          <cell r="D638">
            <v>800</v>
          </cell>
          <cell r="F638" t="str">
            <v>市辖</v>
          </cell>
          <cell r="G638">
            <v>0</v>
          </cell>
          <cell r="H638" t="str">
            <v>分区4</v>
          </cell>
          <cell r="J638">
            <v>0</v>
          </cell>
          <cell r="K638">
            <v>2</v>
          </cell>
          <cell r="L638">
            <v>1</v>
          </cell>
          <cell r="M638">
            <v>1</v>
          </cell>
        </row>
        <row r="639">
          <cell r="A639" t="str">
            <v>5912天福变</v>
          </cell>
          <cell r="B639" t="str">
            <v>10kV</v>
          </cell>
          <cell r="D639">
            <v>50</v>
          </cell>
          <cell r="F639" t="str">
            <v>市辖</v>
          </cell>
          <cell r="G639">
            <v>0</v>
          </cell>
          <cell r="H639" t="str">
            <v>分区1</v>
          </cell>
          <cell r="J639">
            <v>1</v>
          </cell>
          <cell r="K639">
            <v>0</v>
          </cell>
          <cell r="L639">
            <v>0</v>
          </cell>
          <cell r="M639">
            <v>0</v>
          </cell>
        </row>
        <row r="640">
          <cell r="A640" t="str">
            <v>1385天福变</v>
          </cell>
          <cell r="B640" t="str">
            <v>10kV</v>
          </cell>
          <cell r="D640">
            <v>100</v>
          </cell>
          <cell r="F640" t="str">
            <v>市辖</v>
          </cell>
          <cell r="G640">
            <v>0</v>
          </cell>
          <cell r="H640" t="str">
            <v>分区1</v>
          </cell>
          <cell r="J640">
            <v>0</v>
          </cell>
          <cell r="K640">
            <v>1</v>
          </cell>
          <cell r="L640">
            <v>1</v>
          </cell>
          <cell r="M640">
            <v>1</v>
          </cell>
        </row>
        <row r="641">
          <cell r="A641" t="str">
            <v>建管所</v>
          </cell>
          <cell r="B641" t="str">
            <v>10kV</v>
          </cell>
          <cell r="D641">
            <v>315</v>
          </cell>
          <cell r="F641" t="str">
            <v>市辖</v>
          </cell>
          <cell r="G641">
            <v>0</v>
          </cell>
          <cell r="H641" t="str">
            <v>分区1</v>
          </cell>
          <cell r="J641">
            <v>1</v>
          </cell>
          <cell r="K641">
            <v>2</v>
          </cell>
          <cell r="L641">
            <v>1</v>
          </cell>
          <cell r="M641">
            <v>1</v>
          </cell>
        </row>
        <row r="642">
          <cell r="A642" t="str">
            <v>安贰线沿沪大道路灯变</v>
          </cell>
          <cell r="B642" t="str">
            <v>10kV</v>
          </cell>
          <cell r="D642">
            <v>200</v>
          </cell>
          <cell r="F642" t="str">
            <v>市辖</v>
          </cell>
          <cell r="G642">
            <v>0</v>
          </cell>
          <cell r="H642" t="str">
            <v>分区1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百事达生物材料</v>
          </cell>
          <cell r="B643" t="str">
            <v>10kV</v>
          </cell>
          <cell r="D643">
            <v>2000</v>
          </cell>
          <cell r="F643" t="str">
            <v>市辖</v>
          </cell>
          <cell r="G643">
            <v>0</v>
          </cell>
          <cell r="H643" t="str">
            <v>分区1</v>
          </cell>
          <cell r="J643">
            <v>1</v>
          </cell>
          <cell r="K643">
            <v>1</v>
          </cell>
          <cell r="L643">
            <v>1</v>
          </cell>
          <cell r="M643">
            <v>1</v>
          </cell>
        </row>
        <row r="644">
          <cell r="A644" t="str">
            <v>众兴家具</v>
          </cell>
          <cell r="B644" t="str">
            <v>10kV</v>
          </cell>
          <cell r="D644">
            <v>1000</v>
          </cell>
          <cell r="F644" t="str">
            <v>市辖</v>
          </cell>
          <cell r="G644">
            <v>0</v>
          </cell>
          <cell r="H644" t="str">
            <v>分区1</v>
          </cell>
          <cell r="J644">
            <v>0</v>
          </cell>
          <cell r="K644">
            <v>2</v>
          </cell>
          <cell r="L644">
            <v>1</v>
          </cell>
          <cell r="M644">
            <v>1</v>
          </cell>
        </row>
        <row r="645">
          <cell r="A645" t="str">
            <v>众鑫玻璃</v>
          </cell>
          <cell r="B645" t="str">
            <v>10kV</v>
          </cell>
          <cell r="D645">
            <v>200</v>
          </cell>
          <cell r="F645" t="str">
            <v>市辖</v>
          </cell>
          <cell r="G645">
            <v>0</v>
          </cell>
          <cell r="H645" t="str">
            <v>分区1</v>
          </cell>
          <cell r="J645">
            <v>1</v>
          </cell>
          <cell r="K645">
            <v>0</v>
          </cell>
          <cell r="L645">
            <v>0</v>
          </cell>
          <cell r="M645">
            <v>0</v>
          </cell>
        </row>
        <row r="646">
          <cell r="A646" t="str">
            <v>安贰线移动</v>
          </cell>
          <cell r="B646" t="str">
            <v>10kV</v>
          </cell>
          <cell r="D646">
            <v>30</v>
          </cell>
          <cell r="F646" t="str">
            <v>市辖</v>
          </cell>
          <cell r="G646">
            <v>0</v>
          </cell>
          <cell r="H646" t="str">
            <v>分区1</v>
          </cell>
          <cell r="J646">
            <v>0</v>
          </cell>
          <cell r="K646">
            <v>1</v>
          </cell>
          <cell r="L646">
            <v>1</v>
          </cell>
          <cell r="M646">
            <v>1</v>
          </cell>
        </row>
        <row r="647">
          <cell r="A647" t="str">
            <v>安贰线联通</v>
          </cell>
          <cell r="B647" t="str">
            <v>10kV</v>
          </cell>
          <cell r="D647">
            <v>30</v>
          </cell>
          <cell r="F647" t="str">
            <v>市辖</v>
          </cell>
          <cell r="G647">
            <v>0</v>
          </cell>
          <cell r="H647" t="str">
            <v>分区1</v>
          </cell>
          <cell r="J647">
            <v>1</v>
          </cell>
          <cell r="K647">
            <v>2</v>
          </cell>
          <cell r="L647">
            <v>1</v>
          </cell>
          <cell r="M647">
            <v>1</v>
          </cell>
        </row>
        <row r="648">
          <cell r="A648" t="str">
            <v>沿沪路铁路立交泵站</v>
          </cell>
          <cell r="B648" t="str">
            <v>10kV</v>
          </cell>
          <cell r="D648">
            <v>160</v>
          </cell>
          <cell r="F648" t="str">
            <v>市辖</v>
          </cell>
          <cell r="G648">
            <v>0</v>
          </cell>
          <cell r="H648" t="str">
            <v>分区1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</row>
        <row r="649">
          <cell r="A649" t="str">
            <v>富莱德</v>
          </cell>
          <cell r="B649" t="str">
            <v>10kV</v>
          </cell>
          <cell r="D649">
            <v>3200</v>
          </cell>
          <cell r="F649" t="str">
            <v>市辖</v>
          </cell>
          <cell r="G649">
            <v>0</v>
          </cell>
          <cell r="H649" t="str">
            <v>分区1</v>
          </cell>
          <cell r="J649">
            <v>1</v>
          </cell>
          <cell r="K649">
            <v>1</v>
          </cell>
          <cell r="L649">
            <v>1</v>
          </cell>
          <cell r="M649">
            <v>1</v>
          </cell>
        </row>
        <row r="650">
          <cell r="A650" t="str">
            <v>生态园1#变</v>
          </cell>
          <cell r="B650" t="str">
            <v>10kV</v>
          </cell>
          <cell r="D650">
            <v>250</v>
          </cell>
          <cell r="F650" t="str">
            <v>市辖</v>
          </cell>
          <cell r="G650">
            <v>0</v>
          </cell>
          <cell r="H650" t="str">
            <v>分区1</v>
          </cell>
          <cell r="J650">
            <v>0</v>
          </cell>
          <cell r="K650">
            <v>2</v>
          </cell>
          <cell r="L650">
            <v>1</v>
          </cell>
          <cell r="M650">
            <v>1</v>
          </cell>
        </row>
        <row r="651">
          <cell r="A651" t="str">
            <v>生态园会所</v>
          </cell>
          <cell r="B651" t="str">
            <v>10kV</v>
          </cell>
          <cell r="D651">
            <v>400</v>
          </cell>
          <cell r="F651" t="str">
            <v>市辖</v>
          </cell>
          <cell r="G651">
            <v>0</v>
          </cell>
          <cell r="H651" t="str">
            <v>分区1</v>
          </cell>
          <cell r="J651">
            <v>1</v>
          </cell>
          <cell r="K651">
            <v>0</v>
          </cell>
          <cell r="L651">
            <v>0</v>
          </cell>
          <cell r="M651">
            <v>0</v>
          </cell>
        </row>
        <row r="652">
          <cell r="A652" t="str">
            <v>生态园3#变</v>
          </cell>
          <cell r="B652" t="str">
            <v>10kV</v>
          </cell>
          <cell r="D652">
            <v>160</v>
          </cell>
          <cell r="F652" t="str">
            <v>县级</v>
          </cell>
          <cell r="G652">
            <v>0</v>
          </cell>
          <cell r="H652" t="str">
            <v>分区3</v>
          </cell>
          <cell r="J652">
            <v>0</v>
          </cell>
          <cell r="K652">
            <v>1</v>
          </cell>
          <cell r="L652">
            <v>1</v>
          </cell>
          <cell r="M652">
            <v>1</v>
          </cell>
        </row>
        <row r="653">
          <cell r="A653" t="str">
            <v>芯旺威达</v>
          </cell>
          <cell r="B653" t="str">
            <v>10kV</v>
          </cell>
          <cell r="D653">
            <v>160</v>
          </cell>
          <cell r="F653" t="str">
            <v>市辖</v>
          </cell>
          <cell r="G653">
            <v>0</v>
          </cell>
          <cell r="H653" t="str">
            <v>分区1</v>
          </cell>
          <cell r="J653">
            <v>1</v>
          </cell>
          <cell r="K653">
            <v>2</v>
          </cell>
          <cell r="L653">
            <v>1</v>
          </cell>
          <cell r="M653">
            <v>1</v>
          </cell>
        </row>
        <row r="654">
          <cell r="A654" t="str">
            <v>爱尔福机械</v>
          </cell>
          <cell r="B654" t="str">
            <v>10kV</v>
          </cell>
          <cell r="D654">
            <v>500</v>
          </cell>
          <cell r="F654" t="str">
            <v>市辖</v>
          </cell>
          <cell r="G654">
            <v>0</v>
          </cell>
          <cell r="H654" t="str">
            <v>分区1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</row>
        <row r="655">
          <cell r="A655" t="str">
            <v>安柒线配变1</v>
          </cell>
          <cell r="B655" t="str">
            <v>10kV</v>
          </cell>
          <cell r="D655">
            <v>0</v>
          </cell>
          <cell r="F655" t="str">
            <v>市辖</v>
          </cell>
          <cell r="G655">
            <v>0</v>
          </cell>
          <cell r="H655" t="str">
            <v>分区1</v>
          </cell>
          <cell r="J655">
            <v>1</v>
          </cell>
          <cell r="K655">
            <v>1</v>
          </cell>
          <cell r="L655">
            <v>1</v>
          </cell>
          <cell r="M655">
            <v>1</v>
          </cell>
        </row>
        <row r="656">
          <cell r="A656" t="str">
            <v>华芸锻压</v>
          </cell>
          <cell r="B656" t="str">
            <v>10kV</v>
          </cell>
          <cell r="D656">
            <v>250</v>
          </cell>
          <cell r="F656" t="str">
            <v>市辖</v>
          </cell>
          <cell r="G656">
            <v>0</v>
          </cell>
          <cell r="H656" t="str">
            <v>分区1</v>
          </cell>
          <cell r="J656">
            <v>0</v>
          </cell>
          <cell r="K656">
            <v>2</v>
          </cell>
          <cell r="L656">
            <v>1</v>
          </cell>
          <cell r="M656">
            <v>1</v>
          </cell>
        </row>
        <row r="657">
          <cell r="A657" t="str">
            <v>正富机械（临）</v>
          </cell>
          <cell r="B657" t="str">
            <v>10kV</v>
          </cell>
          <cell r="D657">
            <v>100</v>
          </cell>
          <cell r="F657" t="str">
            <v>市辖</v>
          </cell>
          <cell r="G657">
            <v>0</v>
          </cell>
          <cell r="H657" t="str">
            <v>分区1</v>
          </cell>
          <cell r="J657">
            <v>1</v>
          </cell>
          <cell r="K657">
            <v>0</v>
          </cell>
          <cell r="L657">
            <v>0</v>
          </cell>
          <cell r="M657">
            <v>0</v>
          </cell>
        </row>
        <row r="658">
          <cell r="A658" t="str">
            <v>正富机械</v>
          </cell>
          <cell r="B658" t="str">
            <v>10kV</v>
          </cell>
          <cell r="D658">
            <v>1250</v>
          </cell>
          <cell r="F658" t="str">
            <v>市辖</v>
          </cell>
          <cell r="G658">
            <v>0</v>
          </cell>
          <cell r="H658" t="str">
            <v>分区1</v>
          </cell>
          <cell r="J658">
            <v>0</v>
          </cell>
          <cell r="K658">
            <v>1</v>
          </cell>
          <cell r="L658">
            <v>1</v>
          </cell>
          <cell r="M658">
            <v>1</v>
          </cell>
        </row>
        <row r="659">
          <cell r="A659" t="str">
            <v>惠丰包装</v>
          </cell>
          <cell r="B659" t="str">
            <v>10kV</v>
          </cell>
          <cell r="D659">
            <v>500</v>
          </cell>
          <cell r="F659" t="str">
            <v>市辖</v>
          </cell>
          <cell r="G659">
            <v>0</v>
          </cell>
          <cell r="H659" t="str">
            <v>分区1</v>
          </cell>
          <cell r="J659">
            <v>1</v>
          </cell>
          <cell r="K659">
            <v>2</v>
          </cell>
          <cell r="L659">
            <v>1</v>
          </cell>
          <cell r="M659">
            <v>1</v>
          </cell>
        </row>
        <row r="660">
          <cell r="A660" t="str">
            <v>安柒线移动</v>
          </cell>
          <cell r="B660" t="str">
            <v>10kV</v>
          </cell>
          <cell r="D660">
            <v>30</v>
          </cell>
          <cell r="F660" t="str">
            <v>市辖</v>
          </cell>
          <cell r="G660">
            <v>0</v>
          </cell>
          <cell r="H660" t="str">
            <v>分区1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</row>
        <row r="661">
          <cell r="A661" t="str">
            <v>珠翠村曹家宅变</v>
          </cell>
          <cell r="B661" t="str">
            <v>10kV</v>
          </cell>
          <cell r="D661">
            <v>100</v>
          </cell>
          <cell r="F661" t="str">
            <v>市辖</v>
          </cell>
          <cell r="G661">
            <v>0</v>
          </cell>
          <cell r="H661" t="str">
            <v>分区1</v>
          </cell>
          <cell r="J661">
            <v>1</v>
          </cell>
          <cell r="K661">
            <v>1</v>
          </cell>
          <cell r="L661">
            <v>1</v>
          </cell>
          <cell r="M661">
            <v>1</v>
          </cell>
        </row>
        <row r="662">
          <cell r="A662" t="str">
            <v>伟瑞机械</v>
          </cell>
          <cell r="B662" t="str">
            <v>10kV</v>
          </cell>
          <cell r="D662">
            <v>250</v>
          </cell>
          <cell r="F662" t="str">
            <v>市辖</v>
          </cell>
          <cell r="G662">
            <v>0</v>
          </cell>
          <cell r="H662" t="str">
            <v>分区1</v>
          </cell>
          <cell r="J662">
            <v>0</v>
          </cell>
          <cell r="K662">
            <v>2</v>
          </cell>
          <cell r="L662">
            <v>1</v>
          </cell>
          <cell r="M662">
            <v>1</v>
          </cell>
        </row>
        <row r="663">
          <cell r="A663" t="str">
            <v>山力精锻</v>
          </cell>
          <cell r="B663" t="str">
            <v>10kV</v>
          </cell>
          <cell r="D663">
            <v>500</v>
          </cell>
          <cell r="F663" t="str">
            <v>市辖</v>
          </cell>
          <cell r="G663">
            <v>0</v>
          </cell>
          <cell r="H663" t="str">
            <v>分区1</v>
          </cell>
          <cell r="J663">
            <v>1</v>
          </cell>
          <cell r="K663">
            <v>0</v>
          </cell>
          <cell r="L663">
            <v>0</v>
          </cell>
          <cell r="M663">
            <v>0</v>
          </cell>
        </row>
        <row r="664">
          <cell r="A664" t="str">
            <v>安柒线配变2</v>
          </cell>
          <cell r="B664" t="str">
            <v>10kV</v>
          </cell>
          <cell r="D664">
            <v>0</v>
          </cell>
          <cell r="F664" t="str">
            <v>市辖</v>
          </cell>
          <cell r="G664">
            <v>0</v>
          </cell>
          <cell r="H664" t="str">
            <v>分区1</v>
          </cell>
          <cell r="J664">
            <v>0</v>
          </cell>
          <cell r="K664">
            <v>1</v>
          </cell>
          <cell r="L664">
            <v>1</v>
          </cell>
          <cell r="M664">
            <v>1</v>
          </cell>
        </row>
        <row r="665">
          <cell r="A665" t="str">
            <v>中钢结构1-1</v>
          </cell>
          <cell r="B665" t="str">
            <v>10kV</v>
          </cell>
          <cell r="D665">
            <v>1600</v>
          </cell>
          <cell r="F665" t="str">
            <v>市辖</v>
          </cell>
          <cell r="G665">
            <v>0</v>
          </cell>
          <cell r="H665" t="str">
            <v>分区1</v>
          </cell>
          <cell r="J665">
            <v>1</v>
          </cell>
          <cell r="K665">
            <v>2</v>
          </cell>
          <cell r="L665">
            <v>1</v>
          </cell>
          <cell r="M665">
            <v>1</v>
          </cell>
        </row>
        <row r="666">
          <cell r="A666" t="str">
            <v>中钢结构1-2</v>
          </cell>
          <cell r="B666" t="str">
            <v>10kV</v>
          </cell>
          <cell r="D666">
            <v>30</v>
          </cell>
          <cell r="F666" t="str">
            <v>市辖</v>
          </cell>
          <cell r="G666">
            <v>0</v>
          </cell>
          <cell r="H666" t="str">
            <v>分区1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</row>
        <row r="667">
          <cell r="A667" t="str">
            <v>金山纺织</v>
          </cell>
          <cell r="B667" t="str">
            <v>10kV</v>
          </cell>
          <cell r="D667">
            <v>125</v>
          </cell>
          <cell r="F667" t="str">
            <v>市辖</v>
          </cell>
          <cell r="G667">
            <v>0</v>
          </cell>
          <cell r="H667" t="str">
            <v>分区1</v>
          </cell>
          <cell r="J667">
            <v>1</v>
          </cell>
          <cell r="K667">
            <v>1</v>
          </cell>
          <cell r="L667">
            <v>1</v>
          </cell>
          <cell r="M667">
            <v>1</v>
          </cell>
        </row>
        <row r="668">
          <cell r="A668" t="str">
            <v>五力机电</v>
          </cell>
          <cell r="B668" t="str">
            <v>10kV</v>
          </cell>
          <cell r="D668">
            <v>250</v>
          </cell>
          <cell r="F668" t="str">
            <v>市辖</v>
          </cell>
          <cell r="G668">
            <v>0</v>
          </cell>
          <cell r="H668" t="str">
            <v>分区1</v>
          </cell>
          <cell r="J668">
            <v>0</v>
          </cell>
          <cell r="K668">
            <v>2</v>
          </cell>
          <cell r="L668">
            <v>1</v>
          </cell>
          <cell r="M668">
            <v>1</v>
          </cell>
        </row>
        <row r="669">
          <cell r="A669" t="str">
            <v>顺昌涂料</v>
          </cell>
          <cell r="B669" t="str">
            <v>10kV</v>
          </cell>
          <cell r="D669">
            <v>500</v>
          </cell>
          <cell r="F669" t="str">
            <v>市辖</v>
          </cell>
          <cell r="G669">
            <v>0</v>
          </cell>
          <cell r="H669" t="str">
            <v>分区1</v>
          </cell>
          <cell r="J669">
            <v>1</v>
          </cell>
          <cell r="K669">
            <v>0</v>
          </cell>
          <cell r="L669">
            <v>0</v>
          </cell>
          <cell r="M669">
            <v>0</v>
          </cell>
        </row>
        <row r="670">
          <cell r="A670" t="str">
            <v>德勤机械</v>
          </cell>
          <cell r="B670" t="str">
            <v>10kV</v>
          </cell>
          <cell r="D670">
            <v>2000</v>
          </cell>
          <cell r="F670" t="str">
            <v>市辖</v>
          </cell>
          <cell r="G670">
            <v>0</v>
          </cell>
          <cell r="H670" t="str">
            <v>分区1</v>
          </cell>
          <cell r="J670">
            <v>0</v>
          </cell>
          <cell r="K670">
            <v>1</v>
          </cell>
          <cell r="L670">
            <v>1</v>
          </cell>
          <cell r="M670">
            <v>1</v>
          </cell>
        </row>
        <row r="671">
          <cell r="A671" t="str">
            <v>振淮建筑</v>
          </cell>
          <cell r="B671" t="str">
            <v>10kV</v>
          </cell>
          <cell r="D671">
            <v>250</v>
          </cell>
          <cell r="F671" t="str">
            <v>市辖</v>
          </cell>
          <cell r="G671">
            <v>0</v>
          </cell>
          <cell r="H671" t="str">
            <v>分区1</v>
          </cell>
          <cell r="J671">
            <v>1</v>
          </cell>
          <cell r="K671">
            <v>2</v>
          </cell>
          <cell r="L671">
            <v>1</v>
          </cell>
          <cell r="M671">
            <v>1</v>
          </cell>
        </row>
        <row r="672">
          <cell r="A672" t="str">
            <v>思创服饰</v>
          </cell>
          <cell r="B672" t="str">
            <v>10kV</v>
          </cell>
          <cell r="D672">
            <v>250</v>
          </cell>
          <cell r="F672" t="str">
            <v>市辖</v>
          </cell>
          <cell r="G672">
            <v>0</v>
          </cell>
          <cell r="H672" t="str">
            <v>分区1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</row>
        <row r="673">
          <cell r="A673" t="str">
            <v>濡鑫光电</v>
          </cell>
          <cell r="B673" t="str">
            <v>10kV</v>
          </cell>
          <cell r="D673">
            <v>1250</v>
          </cell>
          <cell r="F673" t="str">
            <v>市辖</v>
          </cell>
          <cell r="G673">
            <v>0</v>
          </cell>
          <cell r="H673" t="str">
            <v>分区1</v>
          </cell>
          <cell r="J673">
            <v>1</v>
          </cell>
          <cell r="K673">
            <v>1</v>
          </cell>
          <cell r="L673">
            <v>1</v>
          </cell>
          <cell r="M673">
            <v>1</v>
          </cell>
        </row>
        <row r="674">
          <cell r="A674" t="str">
            <v>安柒线联通2</v>
          </cell>
          <cell r="B674" t="str">
            <v>10kV</v>
          </cell>
          <cell r="D674">
            <v>30</v>
          </cell>
          <cell r="F674" t="str">
            <v>市辖</v>
          </cell>
          <cell r="G674">
            <v>0</v>
          </cell>
          <cell r="H674" t="str">
            <v>分区1</v>
          </cell>
          <cell r="J674">
            <v>0</v>
          </cell>
          <cell r="K674">
            <v>2</v>
          </cell>
          <cell r="L674">
            <v>1</v>
          </cell>
          <cell r="M674">
            <v>1</v>
          </cell>
        </row>
        <row r="675">
          <cell r="A675" t="str">
            <v>安柒线移动2</v>
          </cell>
          <cell r="B675" t="str">
            <v>10kV</v>
          </cell>
          <cell r="D675">
            <v>30</v>
          </cell>
          <cell r="F675" t="str">
            <v>市辖</v>
          </cell>
          <cell r="G675">
            <v>0</v>
          </cell>
          <cell r="H675" t="str">
            <v>分区1</v>
          </cell>
          <cell r="J675">
            <v>1</v>
          </cell>
          <cell r="K675">
            <v>0</v>
          </cell>
          <cell r="L675">
            <v>0</v>
          </cell>
          <cell r="M675">
            <v>0</v>
          </cell>
        </row>
        <row r="676">
          <cell r="A676" t="str">
            <v>孙磊</v>
          </cell>
          <cell r="B676" t="str">
            <v>10kV</v>
          </cell>
          <cell r="D676">
            <v>250</v>
          </cell>
          <cell r="F676" t="str">
            <v>市辖</v>
          </cell>
          <cell r="G676">
            <v>0</v>
          </cell>
          <cell r="H676" t="str">
            <v>分区1</v>
          </cell>
          <cell r="J676">
            <v>0</v>
          </cell>
          <cell r="K676">
            <v>1</v>
          </cell>
          <cell r="L676">
            <v>1</v>
          </cell>
          <cell r="M676">
            <v>1</v>
          </cell>
        </row>
        <row r="677">
          <cell r="A677" t="str">
            <v>苏州炬鸿通讯</v>
          </cell>
          <cell r="B677" t="str">
            <v>10kV</v>
          </cell>
          <cell r="D677">
            <v>500</v>
          </cell>
          <cell r="F677" t="str">
            <v>市辖</v>
          </cell>
          <cell r="G677">
            <v>0</v>
          </cell>
          <cell r="H677" t="str">
            <v>分区1</v>
          </cell>
          <cell r="J677">
            <v>1</v>
          </cell>
          <cell r="K677">
            <v>2</v>
          </cell>
          <cell r="L677">
            <v>1</v>
          </cell>
          <cell r="M677">
            <v>1</v>
          </cell>
        </row>
        <row r="678">
          <cell r="A678" t="str">
            <v>航剪机械</v>
          </cell>
          <cell r="B678" t="str">
            <v>10kV</v>
          </cell>
          <cell r="D678">
            <v>315</v>
          </cell>
          <cell r="F678" t="str">
            <v>市辖</v>
          </cell>
          <cell r="G678">
            <v>0</v>
          </cell>
          <cell r="H678" t="str">
            <v>分区1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</row>
        <row r="679">
          <cell r="A679" t="str">
            <v>江苏美乐地仓储</v>
          </cell>
          <cell r="B679" t="str">
            <v>10kV</v>
          </cell>
          <cell r="D679">
            <v>315</v>
          </cell>
          <cell r="F679" t="str">
            <v>市辖</v>
          </cell>
          <cell r="G679">
            <v>0</v>
          </cell>
          <cell r="H679" t="str">
            <v>分区1</v>
          </cell>
          <cell r="J679">
            <v>1</v>
          </cell>
          <cell r="K679">
            <v>1</v>
          </cell>
          <cell r="L679">
            <v>1</v>
          </cell>
          <cell r="M679">
            <v>1</v>
          </cell>
        </row>
        <row r="680">
          <cell r="A680" t="str">
            <v>和椿科技</v>
          </cell>
          <cell r="B680" t="str">
            <v>10kV</v>
          </cell>
          <cell r="D680">
            <v>1000</v>
          </cell>
          <cell r="F680" t="str">
            <v>市辖</v>
          </cell>
          <cell r="G680">
            <v>0</v>
          </cell>
          <cell r="H680" t="str">
            <v>分区1</v>
          </cell>
          <cell r="J680">
            <v>0</v>
          </cell>
          <cell r="K680">
            <v>2</v>
          </cell>
          <cell r="L680">
            <v>1</v>
          </cell>
          <cell r="M680">
            <v>1</v>
          </cell>
        </row>
        <row r="681">
          <cell r="A681" t="str">
            <v>徐工河北口排涝站</v>
          </cell>
          <cell r="B681" t="str">
            <v>10kV</v>
          </cell>
          <cell r="D681">
            <v>400</v>
          </cell>
          <cell r="F681" t="str">
            <v>市辖</v>
          </cell>
          <cell r="G681">
            <v>0</v>
          </cell>
          <cell r="H681" t="str">
            <v>分区4</v>
          </cell>
          <cell r="J681">
            <v>1</v>
          </cell>
          <cell r="K681">
            <v>0</v>
          </cell>
          <cell r="L681">
            <v>0</v>
          </cell>
          <cell r="M681">
            <v>0</v>
          </cell>
        </row>
        <row r="682">
          <cell r="A682" t="str">
            <v>安柒线联通3</v>
          </cell>
          <cell r="B682" t="str">
            <v>10kV</v>
          </cell>
          <cell r="D682">
            <v>30</v>
          </cell>
          <cell r="F682" t="str">
            <v>市辖</v>
          </cell>
          <cell r="G682">
            <v>0</v>
          </cell>
          <cell r="H682" t="str">
            <v>分区4</v>
          </cell>
          <cell r="J682">
            <v>0</v>
          </cell>
          <cell r="K682">
            <v>1</v>
          </cell>
          <cell r="L682">
            <v>1</v>
          </cell>
          <cell r="M682">
            <v>1</v>
          </cell>
        </row>
        <row r="683">
          <cell r="A683" t="str">
            <v>安柒线移动3</v>
          </cell>
          <cell r="B683" t="str">
            <v>10kV</v>
          </cell>
          <cell r="D683">
            <v>30</v>
          </cell>
          <cell r="F683" t="str">
            <v>市辖</v>
          </cell>
          <cell r="G683">
            <v>0</v>
          </cell>
          <cell r="H683" t="str">
            <v>分区4</v>
          </cell>
          <cell r="J683">
            <v>1</v>
          </cell>
          <cell r="K683">
            <v>2</v>
          </cell>
          <cell r="L683">
            <v>1</v>
          </cell>
          <cell r="M683">
            <v>1</v>
          </cell>
        </row>
        <row r="684">
          <cell r="A684" t="str">
            <v>晟杨模具1-1</v>
          </cell>
          <cell r="B684" t="str">
            <v>10kV</v>
          </cell>
          <cell r="D684">
            <v>1600</v>
          </cell>
          <cell r="F684" t="str">
            <v>市辖</v>
          </cell>
          <cell r="G684">
            <v>0</v>
          </cell>
          <cell r="H684" t="str">
            <v>分区2</v>
          </cell>
          <cell r="J684">
            <v>0</v>
          </cell>
          <cell r="K684">
            <v>0</v>
          </cell>
          <cell r="L684">
            <v>0</v>
          </cell>
          <cell r="M684">
            <v>0</v>
          </cell>
        </row>
        <row r="685">
          <cell r="A685" t="str">
            <v>晟杨模具1-2</v>
          </cell>
          <cell r="B685" t="str">
            <v>10kV</v>
          </cell>
          <cell r="D685">
            <v>800</v>
          </cell>
          <cell r="F685" t="str">
            <v>市辖</v>
          </cell>
          <cell r="G685">
            <v>0</v>
          </cell>
          <cell r="H685" t="str">
            <v>分区2</v>
          </cell>
          <cell r="J685">
            <v>1</v>
          </cell>
          <cell r="K685">
            <v>1</v>
          </cell>
          <cell r="L685">
            <v>1</v>
          </cell>
          <cell r="M685">
            <v>1</v>
          </cell>
        </row>
        <row r="686">
          <cell r="A686" t="str">
            <v>晟杨模具1-3</v>
          </cell>
          <cell r="B686" t="str">
            <v>10kV</v>
          </cell>
          <cell r="D686">
            <v>500</v>
          </cell>
          <cell r="F686" t="str">
            <v>市辖</v>
          </cell>
          <cell r="G686">
            <v>0</v>
          </cell>
          <cell r="H686" t="str">
            <v>分区2</v>
          </cell>
          <cell r="J686">
            <v>0</v>
          </cell>
          <cell r="K686">
            <v>2</v>
          </cell>
          <cell r="L686">
            <v>1</v>
          </cell>
          <cell r="M686">
            <v>1</v>
          </cell>
        </row>
        <row r="687">
          <cell r="A687" t="str">
            <v>新源工贸</v>
          </cell>
          <cell r="B687" t="str">
            <v>10kV</v>
          </cell>
          <cell r="D687">
            <v>200</v>
          </cell>
          <cell r="F687" t="str">
            <v>市辖</v>
          </cell>
          <cell r="G687">
            <v>0</v>
          </cell>
          <cell r="H687" t="str">
            <v>分区2</v>
          </cell>
          <cell r="J687">
            <v>1</v>
          </cell>
          <cell r="K687">
            <v>0</v>
          </cell>
          <cell r="L687">
            <v>0</v>
          </cell>
          <cell r="M687">
            <v>0</v>
          </cell>
        </row>
        <row r="688">
          <cell r="A688" t="str">
            <v>宝阳金属</v>
          </cell>
          <cell r="B688" t="str">
            <v>10kV</v>
          </cell>
          <cell r="D688">
            <v>500</v>
          </cell>
          <cell r="F688" t="str">
            <v>市辖</v>
          </cell>
          <cell r="G688">
            <v>0</v>
          </cell>
          <cell r="H688" t="str">
            <v>分区2</v>
          </cell>
          <cell r="J688">
            <v>0</v>
          </cell>
          <cell r="K688">
            <v>1</v>
          </cell>
          <cell r="L688">
            <v>1</v>
          </cell>
          <cell r="M688">
            <v>1</v>
          </cell>
        </row>
        <row r="689">
          <cell r="A689" t="str">
            <v>光生铝业1-1</v>
          </cell>
          <cell r="B689" t="str">
            <v>10kV</v>
          </cell>
          <cell r="D689">
            <v>630</v>
          </cell>
          <cell r="F689" t="str">
            <v>市辖</v>
          </cell>
          <cell r="G689">
            <v>0</v>
          </cell>
          <cell r="H689" t="str">
            <v>分区1</v>
          </cell>
          <cell r="J689">
            <v>1</v>
          </cell>
          <cell r="K689">
            <v>2</v>
          </cell>
          <cell r="L689">
            <v>1</v>
          </cell>
          <cell r="M689">
            <v>1</v>
          </cell>
        </row>
        <row r="690">
          <cell r="A690" t="str">
            <v>光生铝业1-2</v>
          </cell>
          <cell r="B690" t="str">
            <v>10kV</v>
          </cell>
          <cell r="D690">
            <v>400</v>
          </cell>
          <cell r="F690" t="str">
            <v>市辖</v>
          </cell>
          <cell r="G690">
            <v>0</v>
          </cell>
          <cell r="H690" t="str">
            <v>分区1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华青家具1-1</v>
          </cell>
          <cell r="B691" t="str">
            <v>10kV</v>
          </cell>
          <cell r="D691">
            <v>800</v>
          </cell>
          <cell r="F691" t="str">
            <v>市辖</v>
          </cell>
          <cell r="G691">
            <v>0</v>
          </cell>
          <cell r="H691" t="str">
            <v>分区2</v>
          </cell>
          <cell r="J691">
            <v>1</v>
          </cell>
          <cell r="K691">
            <v>1</v>
          </cell>
          <cell r="L691">
            <v>1</v>
          </cell>
          <cell r="M691">
            <v>1</v>
          </cell>
        </row>
        <row r="692">
          <cell r="A692" t="str">
            <v>华青家具1-2</v>
          </cell>
          <cell r="B692" t="str">
            <v>10kV</v>
          </cell>
          <cell r="D692">
            <v>400</v>
          </cell>
          <cell r="F692" t="str">
            <v>市辖</v>
          </cell>
          <cell r="G692">
            <v>0</v>
          </cell>
          <cell r="H692" t="str">
            <v>分区2</v>
          </cell>
          <cell r="J692">
            <v>0</v>
          </cell>
          <cell r="K692">
            <v>2</v>
          </cell>
          <cell r="L692">
            <v>1</v>
          </cell>
          <cell r="M692">
            <v>1</v>
          </cell>
        </row>
        <row r="693">
          <cell r="A693" t="str">
            <v>华青家具1-3</v>
          </cell>
          <cell r="B693" t="str">
            <v>10kV</v>
          </cell>
          <cell r="D693">
            <v>30</v>
          </cell>
          <cell r="F693" t="str">
            <v>市辖</v>
          </cell>
          <cell r="G693">
            <v>0</v>
          </cell>
          <cell r="H693" t="str">
            <v>分区2</v>
          </cell>
          <cell r="J693">
            <v>1</v>
          </cell>
          <cell r="K693">
            <v>0</v>
          </cell>
          <cell r="L693">
            <v>0</v>
          </cell>
          <cell r="M693">
            <v>0</v>
          </cell>
        </row>
        <row r="694">
          <cell r="A694" t="str">
            <v>曹家线移动</v>
          </cell>
          <cell r="B694" t="str">
            <v>10kV</v>
          </cell>
          <cell r="D694">
            <v>30</v>
          </cell>
          <cell r="F694" t="str">
            <v>市辖</v>
          </cell>
          <cell r="G694">
            <v>0</v>
          </cell>
          <cell r="H694" t="str">
            <v>分区2</v>
          </cell>
          <cell r="J694">
            <v>0</v>
          </cell>
          <cell r="K694">
            <v>1</v>
          </cell>
          <cell r="L694">
            <v>1</v>
          </cell>
          <cell r="M694">
            <v>1</v>
          </cell>
        </row>
        <row r="695">
          <cell r="A695" t="str">
            <v>曹家线联通</v>
          </cell>
          <cell r="B695" t="str">
            <v>10kV</v>
          </cell>
          <cell r="D695">
            <v>30</v>
          </cell>
          <cell r="F695" t="str">
            <v>市辖</v>
          </cell>
          <cell r="G695">
            <v>0</v>
          </cell>
          <cell r="H695" t="str">
            <v>分区1</v>
          </cell>
          <cell r="J695">
            <v>1</v>
          </cell>
          <cell r="K695">
            <v>2</v>
          </cell>
          <cell r="L695">
            <v>1</v>
          </cell>
          <cell r="M695">
            <v>1</v>
          </cell>
        </row>
        <row r="696">
          <cell r="A696" t="str">
            <v>曹家线电信</v>
          </cell>
          <cell r="B696" t="str">
            <v>10kV</v>
          </cell>
          <cell r="D696">
            <v>30</v>
          </cell>
          <cell r="F696" t="str">
            <v>市辖</v>
          </cell>
          <cell r="G696">
            <v>0</v>
          </cell>
          <cell r="H696" t="str">
            <v>分区1</v>
          </cell>
          <cell r="J696">
            <v>0</v>
          </cell>
          <cell r="K696">
            <v>0</v>
          </cell>
          <cell r="L696">
            <v>0</v>
          </cell>
          <cell r="M696">
            <v>0</v>
          </cell>
        </row>
        <row r="697">
          <cell r="A697" t="str">
            <v>曹家线巨霸机电</v>
          </cell>
          <cell r="B697" t="str">
            <v>10kV</v>
          </cell>
          <cell r="D697">
            <v>250</v>
          </cell>
          <cell r="F697" t="str">
            <v>市辖</v>
          </cell>
          <cell r="G697">
            <v>0</v>
          </cell>
          <cell r="H697" t="str">
            <v>分区1</v>
          </cell>
          <cell r="J697">
            <v>1</v>
          </cell>
          <cell r="K697">
            <v>1</v>
          </cell>
          <cell r="L697">
            <v>1</v>
          </cell>
          <cell r="M697">
            <v>1</v>
          </cell>
        </row>
        <row r="698">
          <cell r="A698" t="str">
            <v>曹家线宏光投资</v>
          </cell>
          <cell r="B698" t="str">
            <v>10kV</v>
          </cell>
          <cell r="D698">
            <v>200</v>
          </cell>
          <cell r="F698" t="str">
            <v>市辖</v>
          </cell>
          <cell r="G698">
            <v>0</v>
          </cell>
          <cell r="H698" t="str">
            <v>分区1</v>
          </cell>
          <cell r="J698">
            <v>0</v>
          </cell>
          <cell r="K698">
            <v>2</v>
          </cell>
          <cell r="L698">
            <v>1</v>
          </cell>
          <cell r="M698">
            <v>1</v>
          </cell>
        </row>
        <row r="699">
          <cell r="A699" t="str">
            <v>鼎坚五金</v>
          </cell>
          <cell r="B699" t="str">
            <v>10kV</v>
          </cell>
          <cell r="D699">
            <v>315</v>
          </cell>
          <cell r="F699" t="str">
            <v>市辖</v>
          </cell>
          <cell r="G699">
            <v>0</v>
          </cell>
          <cell r="H699" t="str">
            <v>分区1</v>
          </cell>
          <cell r="J699">
            <v>1</v>
          </cell>
          <cell r="K699">
            <v>0</v>
          </cell>
          <cell r="L699">
            <v>0</v>
          </cell>
          <cell r="M699">
            <v>0</v>
          </cell>
        </row>
        <row r="700">
          <cell r="A700" t="str">
            <v>花桥变</v>
          </cell>
          <cell r="B700" t="str">
            <v>10kV</v>
          </cell>
          <cell r="D700">
            <v>630</v>
          </cell>
          <cell r="F700" t="str">
            <v>市辖</v>
          </cell>
          <cell r="G700">
            <v>0</v>
          </cell>
          <cell r="H700" t="str">
            <v>分区1</v>
          </cell>
          <cell r="J700">
            <v>0</v>
          </cell>
          <cell r="K700">
            <v>1</v>
          </cell>
          <cell r="L700">
            <v>1</v>
          </cell>
          <cell r="M700">
            <v>1</v>
          </cell>
        </row>
        <row r="701">
          <cell r="A701" t="str">
            <v>利通天然气</v>
          </cell>
          <cell r="B701" t="str">
            <v>10kV</v>
          </cell>
          <cell r="D701">
            <v>30</v>
          </cell>
          <cell r="F701" t="str">
            <v>市辖</v>
          </cell>
          <cell r="G701">
            <v>0</v>
          </cell>
          <cell r="H701" t="str">
            <v>分区1</v>
          </cell>
          <cell r="J701">
            <v>1</v>
          </cell>
          <cell r="K701">
            <v>2</v>
          </cell>
          <cell r="L701">
            <v>1</v>
          </cell>
          <cell r="M701">
            <v>1</v>
          </cell>
        </row>
        <row r="702">
          <cell r="A702" t="str">
            <v>国际商务城资产经营</v>
          </cell>
          <cell r="B702" t="str">
            <v>10kV</v>
          </cell>
          <cell r="D702">
            <v>500</v>
          </cell>
          <cell r="F702" t="str">
            <v>市辖</v>
          </cell>
          <cell r="G702">
            <v>0</v>
          </cell>
          <cell r="H702" t="str">
            <v>分区1</v>
          </cell>
          <cell r="J702">
            <v>0</v>
          </cell>
          <cell r="K702">
            <v>0</v>
          </cell>
          <cell r="L702">
            <v>0</v>
          </cell>
          <cell r="M702">
            <v>0</v>
          </cell>
        </row>
        <row r="703">
          <cell r="A703" t="str">
            <v>自来水1-1</v>
          </cell>
          <cell r="B703" t="str">
            <v>10kV</v>
          </cell>
          <cell r="D703">
            <v>1250</v>
          </cell>
          <cell r="F703" t="str">
            <v>市辖</v>
          </cell>
          <cell r="G703">
            <v>0</v>
          </cell>
          <cell r="H703" t="str">
            <v>分区1</v>
          </cell>
          <cell r="J703">
            <v>1</v>
          </cell>
          <cell r="K703">
            <v>1</v>
          </cell>
          <cell r="L703">
            <v>1</v>
          </cell>
          <cell r="M703">
            <v>1</v>
          </cell>
        </row>
        <row r="704">
          <cell r="A704" t="str">
            <v>自来水1-2</v>
          </cell>
          <cell r="B704" t="str">
            <v>10kV</v>
          </cell>
          <cell r="D704">
            <v>1250</v>
          </cell>
          <cell r="F704" t="str">
            <v>市辖</v>
          </cell>
          <cell r="G704">
            <v>0</v>
          </cell>
          <cell r="H704" t="str">
            <v>分区1</v>
          </cell>
          <cell r="J704">
            <v>0</v>
          </cell>
          <cell r="K704">
            <v>2</v>
          </cell>
          <cell r="L704">
            <v>1</v>
          </cell>
          <cell r="M704">
            <v>1</v>
          </cell>
        </row>
        <row r="705">
          <cell r="A705" t="str">
            <v>自来水1-3</v>
          </cell>
          <cell r="B705" t="str">
            <v>10kV</v>
          </cell>
          <cell r="D705">
            <v>30</v>
          </cell>
          <cell r="F705" t="str">
            <v>市辖</v>
          </cell>
          <cell r="G705">
            <v>0</v>
          </cell>
          <cell r="H705" t="str">
            <v>分区1</v>
          </cell>
          <cell r="J705">
            <v>1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新宇宙变</v>
          </cell>
          <cell r="B706" t="str">
            <v>10kV</v>
          </cell>
          <cell r="D706">
            <v>30</v>
          </cell>
          <cell r="F706" t="str">
            <v>市辖</v>
          </cell>
          <cell r="G706">
            <v>0</v>
          </cell>
          <cell r="H706" t="str">
            <v>分区1</v>
          </cell>
          <cell r="J706">
            <v>0</v>
          </cell>
          <cell r="K706">
            <v>1</v>
          </cell>
          <cell r="L706">
            <v>1</v>
          </cell>
          <cell r="M706">
            <v>1</v>
          </cell>
        </row>
        <row r="707">
          <cell r="A707" t="str">
            <v>生态园北排涝站</v>
          </cell>
          <cell r="B707" t="str">
            <v>10kV</v>
          </cell>
          <cell r="D707">
            <v>250</v>
          </cell>
          <cell r="F707" t="str">
            <v>市辖</v>
          </cell>
          <cell r="G707">
            <v>0</v>
          </cell>
          <cell r="H707" t="str">
            <v>分区1</v>
          </cell>
          <cell r="J707">
            <v>1</v>
          </cell>
          <cell r="K707">
            <v>2</v>
          </cell>
          <cell r="L707">
            <v>1</v>
          </cell>
          <cell r="M707">
            <v>1</v>
          </cell>
        </row>
        <row r="708">
          <cell r="A708" t="str">
            <v>曹家线移动2</v>
          </cell>
          <cell r="B708" t="str">
            <v>10kV</v>
          </cell>
          <cell r="D708">
            <v>30</v>
          </cell>
          <cell r="F708" t="str">
            <v>市辖</v>
          </cell>
          <cell r="G708">
            <v>0</v>
          </cell>
          <cell r="H708" t="str">
            <v>分区1</v>
          </cell>
          <cell r="J708">
            <v>0</v>
          </cell>
          <cell r="K708">
            <v>0</v>
          </cell>
          <cell r="L708">
            <v>0</v>
          </cell>
          <cell r="M708">
            <v>0</v>
          </cell>
        </row>
        <row r="709">
          <cell r="A709" t="str">
            <v>曹村经变</v>
          </cell>
          <cell r="B709" t="str">
            <v>10kV</v>
          </cell>
          <cell r="D709">
            <v>100</v>
          </cell>
          <cell r="F709" t="str">
            <v>市辖</v>
          </cell>
          <cell r="G709">
            <v>0</v>
          </cell>
          <cell r="H709" t="str">
            <v>分区1</v>
          </cell>
          <cell r="J709">
            <v>1</v>
          </cell>
          <cell r="K709">
            <v>1</v>
          </cell>
          <cell r="L709">
            <v>1</v>
          </cell>
          <cell r="M709">
            <v>1</v>
          </cell>
        </row>
        <row r="710">
          <cell r="A710" t="str">
            <v>高铁6段6工区3作业工区6#变</v>
          </cell>
          <cell r="B710" t="str">
            <v>10kV</v>
          </cell>
          <cell r="D710">
            <v>500</v>
          </cell>
          <cell r="F710" t="str">
            <v>市辖</v>
          </cell>
          <cell r="G710">
            <v>0</v>
          </cell>
          <cell r="H710" t="str">
            <v>分区1</v>
          </cell>
          <cell r="J710">
            <v>0</v>
          </cell>
          <cell r="K710">
            <v>2</v>
          </cell>
          <cell r="L710">
            <v>1</v>
          </cell>
          <cell r="M710">
            <v>1</v>
          </cell>
        </row>
        <row r="711">
          <cell r="A711" t="str">
            <v>曹家线商务城资产经营</v>
          </cell>
          <cell r="B711" t="str">
            <v>10kV</v>
          </cell>
          <cell r="D711">
            <v>400</v>
          </cell>
          <cell r="F711" t="str">
            <v>市辖</v>
          </cell>
          <cell r="G711">
            <v>0</v>
          </cell>
          <cell r="H711" t="str">
            <v>分区1</v>
          </cell>
          <cell r="J711">
            <v>1</v>
          </cell>
          <cell r="K711">
            <v>0</v>
          </cell>
          <cell r="L711">
            <v>0</v>
          </cell>
          <cell r="M711">
            <v>0</v>
          </cell>
        </row>
        <row r="712">
          <cell r="A712" t="str">
            <v>高铁6段6工区3作业工区</v>
          </cell>
          <cell r="B712" t="str">
            <v>10kV</v>
          </cell>
          <cell r="D712">
            <v>500</v>
          </cell>
          <cell r="F712" t="str">
            <v>市辖</v>
          </cell>
          <cell r="G712">
            <v>0</v>
          </cell>
          <cell r="H712" t="str">
            <v>分区1</v>
          </cell>
          <cell r="J712">
            <v>0</v>
          </cell>
          <cell r="K712">
            <v>1</v>
          </cell>
          <cell r="L712">
            <v>1</v>
          </cell>
          <cell r="M712">
            <v>1</v>
          </cell>
        </row>
        <row r="713">
          <cell r="A713" t="str">
            <v>生态园南排涝站</v>
          </cell>
          <cell r="B713" t="str">
            <v>10kV</v>
          </cell>
          <cell r="D713">
            <v>80</v>
          </cell>
          <cell r="F713" t="str">
            <v>县级</v>
          </cell>
          <cell r="G713">
            <v>0</v>
          </cell>
          <cell r="H713" t="str">
            <v>分区3</v>
          </cell>
          <cell r="J713">
            <v>1</v>
          </cell>
          <cell r="K713">
            <v>2</v>
          </cell>
          <cell r="L713">
            <v>1</v>
          </cell>
          <cell r="M713">
            <v>1</v>
          </cell>
        </row>
        <row r="714">
          <cell r="A714" t="str">
            <v>曹家线电信1</v>
          </cell>
          <cell r="B714" t="str">
            <v>10kV</v>
          </cell>
          <cell r="D714">
            <v>30</v>
          </cell>
          <cell r="F714" t="str">
            <v>县级</v>
          </cell>
          <cell r="G714">
            <v>0</v>
          </cell>
          <cell r="H714" t="str">
            <v>分区3</v>
          </cell>
          <cell r="J714">
            <v>0</v>
          </cell>
          <cell r="K714">
            <v>0</v>
          </cell>
          <cell r="L714">
            <v>0</v>
          </cell>
          <cell r="M714">
            <v>0</v>
          </cell>
        </row>
        <row r="715">
          <cell r="A715" t="str">
            <v>曹家线移动3</v>
          </cell>
          <cell r="B715" t="str">
            <v>10kV</v>
          </cell>
          <cell r="D715">
            <v>30</v>
          </cell>
          <cell r="F715" t="str">
            <v>县级</v>
          </cell>
          <cell r="G715">
            <v>0</v>
          </cell>
          <cell r="H715" t="str">
            <v>分区3</v>
          </cell>
          <cell r="J715">
            <v>1</v>
          </cell>
          <cell r="K715">
            <v>1</v>
          </cell>
          <cell r="L715">
            <v>1</v>
          </cell>
          <cell r="M715">
            <v>1</v>
          </cell>
        </row>
        <row r="716">
          <cell r="A716" t="str">
            <v>曹家线联通2</v>
          </cell>
          <cell r="B716" t="str">
            <v>10kV</v>
          </cell>
          <cell r="D716">
            <v>30</v>
          </cell>
          <cell r="F716" t="str">
            <v>县级</v>
          </cell>
          <cell r="G716">
            <v>0</v>
          </cell>
          <cell r="H716" t="str">
            <v>分区3</v>
          </cell>
          <cell r="J716">
            <v>0</v>
          </cell>
          <cell r="K716">
            <v>2</v>
          </cell>
          <cell r="L716">
            <v>1</v>
          </cell>
          <cell r="M716">
            <v>1</v>
          </cell>
        </row>
        <row r="717">
          <cell r="A717" t="str">
            <v>朱昌塘西排涝站</v>
          </cell>
          <cell r="B717" t="str">
            <v>10kV</v>
          </cell>
          <cell r="D717">
            <v>200</v>
          </cell>
          <cell r="F717" t="str">
            <v>市辖</v>
          </cell>
          <cell r="G717">
            <v>0</v>
          </cell>
          <cell r="H717" t="str">
            <v>分区1</v>
          </cell>
          <cell r="J717">
            <v>1</v>
          </cell>
          <cell r="K717">
            <v>0</v>
          </cell>
          <cell r="L717">
            <v>0</v>
          </cell>
          <cell r="M717">
            <v>0</v>
          </cell>
        </row>
        <row r="718">
          <cell r="A718" t="str">
            <v>天福变</v>
          </cell>
          <cell r="B718" t="str">
            <v>10kV</v>
          </cell>
          <cell r="D718">
            <v>80</v>
          </cell>
          <cell r="F718" t="str">
            <v>市辖</v>
          </cell>
          <cell r="G718">
            <v>0</v>
          </cell>
          <cell r="H718" t="str">
            <v>分区1</v>
          </cell>
          <cell r="J718">
            <v>0</v>
          </cell>
          <cell r="K718">
            <v>1</v>
          </cell>
          <cell r="L718">
            <v>1</v>
          </cell>
          <cell r="M718">
            <v>1</v>
          </cell>
        </row>
        <row r="719">
          <cell r="A719" t="str">
            <v>沈家坟变</v>
          </cell>
          <cell r="B719" t="str">
            <v>10kV</v>
          </cell>
          <cell r="D719">
            <v>100</v>
          </cell>
          <cell r="F719" t="str">
            <v>市辖</v>
          </cell>
          <cell r="G719">
            <v>0</v>
          </cell>
          <cell r="H719" t="str">
            <v>分区1</v>
          </cell>
          <cell r="J719">
            <v>1</v>
          </cell>
          <cell r="K719">
            <v>2</v>
          </cell>
          <cell r="L719">
            <v>1</v>
          </cell>
          <cell r="M719">
            <v>1</v>
          </cell>
        </row>
        <row r="720">
          <cell r="A720" t="str">
            <v>花桥水利站1-1</v>
          </cell>
          <cell r="B720" t="str">
            <v>10kV</v>
          </cell>
          <cell r="D720">
            <v>200</v>
          </cell>
          <cell r="F720" t="str">
            <v>市辖</v>
          </cell>
          <cell r="G720">
            <v>0</v>
          </cell>
          <cell r="H720" t="str">
            <v>分区1</v>
          </cell>
          <cell r="J720">
            <v>0</v>
          </cell>
          <cell r="K720">
            <v>0</v>
          </cell>
          <cell r="L720">
            <v>0</v>
          </cell>
          <cell r="M720">
            <v>0</v>
          </cell>
        </row>
        <row r="721">
          <cell r="A721" t="str">
            <v>星庄站</v>
          </cell>
          <cell r="B721" t="str">
            <v>10kV</v>
          </cell>
          <cell r="D721">
            <v>315</v>
          </cell>
          <cell r="F721" t="str">
            <v>市辖</v>
          </cell>
          <cell r="G721">
            <v>0</v>
          </cell>
          <cell r="H721" t="str">
            <v>分区1</v>
          </cell>
          <cell r="J721">
            <v>1</v>
          </cell>
          <cell r="K721">
            <v>1</v>
          </cell>
          <cell r="L721">
            <v>1</v>
          </cell>
          <cell r="M721">
            <v>1</v>
          </cell>
        </row>
        <row r="722">
          <cell r="A722" t="str">
            <v>王家站1#变</v>
          </cell>
          <cell r="B722" t="str">
            <v>10kV</v>
          </cell>
          <cell r="D722">
            <v>250</v>
          </cell>
          <cell r="F722" t="str">
            <v>市辖</v>
          </cell>
          <cell r="G722">
            <v>0</v>
          </cell>
          <cell r="H722" t="str">
            <v>分区1</v>
          </cell>
          <cell r="J722">
            <v>0</v>
          </cell>
          <cell r="K722">
            <v>2</v>
          </cell>
          <cell r="L722">
            <v>1</v>
          </cell>
          <cell r="M722">
            <v>1</v>
          </cell>
        </row>
        <row r="723">
          <cell r="A723" t="str">
            <v>华家宅变</v>
          </cell>
          <cell r="B723" t="str">
            <v>10kV</v>
          </cell>
          <cell r="D723">
            <v>400</v>
          </cell>
          <cell r="F723" t="str">
            <v>市辖</v>
          </cell>
          <cell r="G723">
            <v>0</v>
          </cell>
          <cell r="H723" t="str">
            <v>分区1</v>
          </cell>
          <cell r="J723">
            <v>1</v>
          </cell>
          <cell r="K723">
            <v>0</v>
          </cell>
          <cell r="L723">
            <v>0</v>
          </cell>
          <cell r="M723">
            <v>0</v>
          </cell>
        </row>
        <row r="724">
          <cell r="A724" t="str">
            <v>天福老街1#变</v>
          </cell>
          <cell r="B724" t="str">
            <v>10kV</v>
          </cell>
          <cell r="D724">
            <v>400</v>
          </cell>
          <cell r="F724" t="str">
            <v>市辖</v>
          </cell>
          <cell r="G724">
            <v>0</v>
          </cell>
          <cell r="H724" t="str">
            <v>分区1</v>
          </cell>
          <cell r="J724">
            <v>0</v>
          </cell>
          <cell r="K724">
            <v>1</v>
          </cell>
          <cell r="L724">
            <v>1</v>
          </cell>
          <cell r="M724">
            <v>1</v>
          </cell>
        </row>
        <row r="725">
          <cell r="A725" t="str">
            <v>马泾河变</v>
          </cell>
          <cell r="B725" t="str">
            <v>10kV</v>
          </cell>
          <cell r="D725">
            <v>100</v>
          </cell>
          <cell r="F725" t="str">
            <v>市辖</v>
          </cell>
          <cell r="G725">
            <v>0</v>
          </cell>
          <cell r="H725" t="str">
            <v>分区1</v>
          </cell>
          <cell r="J725">
            <v>1</v>
          </cell>
          <cell r="K725">
            <v>2</v>
          </cell>
          <cell r="L725">
            <v>1</v>
          </cell>
          <cell r="M725">
            <v>1</v>
          </cell>
        </row>
        <row r="726">
          <cell r="A726" t="str">
            <v>新乐站</v>
          </cell>
          <cell r="B726" t="str">
            <v>10kV</v>
          </cell>
          <cell r="D726">
            <v>100</v>
          </cell>
          <cell r="F726" t="str">
            <v>市辖</v>
          </cell>
          <cell r="G726">
            <v>0</v>
          </cell>
          <cell r="H726" t="str">
            <v>分区1</v>
          </cell>
          <cell r="J726">
            <v>0</v>
          </cell>
          <cell r="K726">
            <v>0</v>
          </cell>
          <cell r="L726">
            <v>0</v>
          </cell>
          <cell r="M726">
            <v>0</v>
          </cell>
        </row>
        <row r="727">
          <cell r="A727" t="str">
            <v>天福集镇变</v>
          </cell>
          <cell r="B727" t="str">
            <v>10kV</v>
          </cell>
          <cell r="D727">
            <v>200</v>
          </cell>
          <cell r="F727" t="str">
            <v>市辖</v>
          </cell>
          <cell r="G727">
            <v>0</v>
          </cell>
          <cell r="H727" t="str">
            <v>分区1</v>
          </cell>
          <cell r="J727">
            <v>1</v>
          </cell>
          <cell r="K727">
            <v>1</v>
          </cell>
          <cell r="L727">
            <v>1</v>
          </cell>
          <cell r="M727">
            <v>1</v>
          </cell>
        </row>
        <row r="728">
          <cell r="A728" t="str">
            <v>通利达木业</v>
          </cell>
          <cell r="B728" t="str">
            <v>10kV</v>
          </cell>
          <cell r="D728">
            <v>200</v>
          </cell>
          <cell r="F728" t="str">
            <v>市辖</v>
          </cell>
          <cell r="G728">
            <v>0</v>
          </cell>
          <cell r="H728" t="str">
            <v>分区1</v>
          </cell>
          <cell r="J728">
            <v>0</v>
          </cell>
          <cell r="K728">
            <v>2</v>
          </cell>
          <cell r="L728">
            <v>1</v>
          </cell>
          <cell r="M728">
            <v>1</v>
          </cell>
        </row>
        <row r="729">
          <cell r="A729" t="str">
            <v>南有山变</v>
          </cell>
          <cell r="B729" t="str">
            <v>10kV</v>
          </cell>
          <cell r="D729">
            <v>100</v>
          </cell>
          <cell r="F729" t="str">
            <v>市辖</v>
          </cell>
          <cell r="G729">
            <v>0</v>
          </cell>
          <cell r="H729" t="str">
            <v>分区1</v>
          </cell>
          <cell r="J729">
            <v>1</v>
          </cell>
          <cell r="K729">
            <v>0</v>
          </cell>
          <cell r="L729">
            <v>0</v>
          </cell>
          <cell r="M729">
            <v>0</v>
          </cell>
        </row>
        <row r="730">
          <cell r="A730" t="str">
            <v>北干路变</v>
          </cell>
          <cell r="B730" t="str">
            <v>10kV</v>
          </cell>
          <cell r="D730">
            <v>100</v>
          </cell>
          <cell r="F730" t="str">
            <v>市辖</v>
          </cell>
          <cell r="G730">
            <v>0</v>
          </cell>
          <cell r="H730" t="str">
            <v>分区1</v>
          </cell>
          <cell r="J730">
            <v>0</v>
          </cell>
          <cell r="K730">
            <v>1</v>
          </cell>
          <cell r="L730">
            <v>1</v>
          </cell>
          <cell r="M730">
            <v>1</v>
          </cell>
        </row>
        <row r="731">
          <cell r="A731" t="str">
            <v>建福村变</v>
          </cell>
          <cell r="B731" t="str">
            <v>10kV</v>
          </cell>
          <cell r="D731">
            <v>250</v>
          </cell>
          <cell r="F731" t="str">
            <v>市辖</v>
          </cell>
          <cell r="G731">
            <v>0</v>
          </cell>
          <cell r="H731" t="str">
            <v>分区1</v>
          </cell>
          <cell r="J731">
            <v>1</v>
          </cell>
          <cell r="K731">
            <v>2</v>
          </cell>
          <cell r="L731">
            <v>1</v>
          </cell>
          <cell r="M731">
            <v>1</v>
          </cell>
        </row>
        <row r="732">
          <cell r="A732" t="str">
            <v>高铁土建6标段工区三作业1#</v>
          </cell>
          <cell r="B732" t="str">
            <v>10kV</v>
          </cell>
          <cell r="D732">
            <v>100</v>
          </cell>
          <cell r="F732" t="str">
            <v>市辖</v>
          </cell>
          <cell r="G732">
            <v>0</v>
          </cell>
          <cell r="H732" t="str">
            <v>分区1</v>
          </cell>
          <cell r="J732">
            <v>0</v>
          </cell>
          <cell r="K732">
            <v>0</v>
          </cell>
          <cell r="L732">
            <v>0</v>
          </cell>
          <cell r="M732">
            <v>0</v>
          </cell>
        </row>
        <row r="733">
          <cell r="A733" t="str">
            <v>朱昌塘1#变</v>
          </cell>
          <cell r="B733" t="str">
            <v>10kV</v>
          </cell>
          <cell r="D733">
            <v>250</v>
          </cell>
          <cell r="F733" t="str">
            <v>市辖</v>
          </cell>
          <cell r="G733">
            <v>0</v>
          </cell>
          <cell r="H733" t="str">
            <v>分区1</v>
          </cell>
          <cell r="J733">
            <v>1</v>
          </cell>
          <cell r="K733">
            <v>1</v>
          </cell>
          <cell r="L733">
            <v>1</v>
          </cell>
          <cell r="M733">
            <v>1</v>
          </cell>
        </row>
        <row r="734">
          <cell r="A734" t="str">
            <v>珠昌塘站</v>
          </cell>
          <cell r="B734" t="str">
            <v>10kV</v>
          </cell>
          <cell r="D734">
            <v>250</v>
          </cell>
          <cell r="F734" t="str">
            <v>市辖</v>
          </cell>
          <cell r="G734">
            <v>0</v>
          </cell>
          <cell r="H734" t="str">
            <v>分区1</v>
          </cell>
          <cell r="J734">
            <v>0</v>
          </cell>
          <cell r="K734">
            <v>2</v>
          </cell>
          <cell r="L734">
            <v>1</v>
          </cell>
          <cell r="M734">
            <v>1</v>
          </cell>
        </row>
        <row r="735">
          <cell r="A735" t="str">
            <v>曹家线移动4</v>
          </cell>
          <cell r="B735" t="str">
            <v>10kV</v>
          </cell>
          <cell r="D735">
            <v>30</v>
          </cell>
          <cell r="F735" t="str">
            <v>市辖</v>
          </cell>
          <cell r="G735">
            <v>0</v>
          </cell>
          <cell r="H735" t="str">
            <v>分区1</v>
          </cell>
          <cell r="J735">
            <v>1</v>
          </cell>
          <cell r="K735">
            <v>0</v>
          </cell>
          <cell r="L735">
            <v>0</v>
          </cell>
          <cell r="M735">
            <v>0</v>
          </cell>
        </row>
        <row r="736">
          <cell r="A736" t="str">
            <v>曹家线联通3</v>
          </cell>
          <cell r="B736" t="str">
            <v>10kV</v>
          </cell>
          <cell r="D736">
            <v>30</v>
          </cell>
          <cell r="F736" t="str">
            <v>市辖</v>
          </cell>
          <cell r="G736">
            <v>0</v>
          </cell>
          <cell r="H736" t="str">
            <v>分区1</v>
          </cell>
          <cell r="J736">
            <v>0</v>
          </cell>
          <cell r="K736">
            <v>1</v>
          </cell>
          <cell r="L736">
            <v>1</v>
          </cell>
          <cell r="M736">
            <v>1</v>
          </cell>
        </row>
        <row r="737">
          <cell r="A737" t="str">
            <v>珠昌塘东排涝站</v>
          </cell>
          <cell r="B737" t="str">
            <v>10kV</v>
          </cell>
          <cell r="D737">
            <v>200</v>
          </cell>
          <cell r="F737" t="str">
            <v>市辖</v>
          </cell>
          <cell r="G737">
            <v>0</v>
          </cell>
          <cell r="H737" t="str">
            <v>分区1</v>
          </cell>
          <cell r="J737">
            <v>1</v>
          </cell>
          <cell r="K737">
            <v>2</v>
          </cell>
          <cell r="L737">
            <v>1</v>
          </cell>
          <cell r="M737">
            <v>1</v>
          </cell>
        </row>
        <row r="738">
          <cell r="A738" t="str">
            <v>姜王山变</v>
          </cell>
          <cell r="B738" t="str">
            <v>10kV</v>
          </cell>
          <cell r="D738">
            <v>400</v>
          </cell>
          <cell r="F738" t="str">
            <v>市辖</v>
          </cell>
          <cell r="G738">
            <v>0</v>
          </cell>
          <cell r="H738" t="str">
            <v>分区1</v>
          </cell>
          <cell r="J738">
            <v>0</v>
          </cell>
          <cell r="K738">
            <v>0</v>
          </cell>
          <cell r="L738">
            <v>0</v>
          </cell>
          <cell r="M738">
            <v>0</v>
          </cell>
        </row>
        <row r="739">
          <cell r="A739" t="str">
            <v>千泾河变250</v>
          </cell>
          <cell r="B739" t="str">
            <v>10kV</v>
          </cell>
          <cell r="D739">
            <v>250</v>
          </cell>
          <cell r="F739" t="str">
            <v>县级</v>
          </cell>
          <cell r="G739">
            <v>0</v>
          </cell>
          <cell r="H739" t="str">
            <v>分区3</v>
          </cell>
          <cell r="J739">
            <v>1</v>
          </cell>
          <cell r="K739">
            <v>1</v>
          </cell>
          <cell r="L739">
            <v>1</v>
          </cell>
          <cell r="M739">
            <v>1</v>
          </cell>
        </row>
        <row r="740">
          <cell r="A740" t="str">
            <v>鑫苑置业5#变</v>
          </cell>
          <cell r="B740" t="str">
            <v>10kV</v>
          </cell>
          <cell r="D740">
            <v>400</v>
          </cell>
          <cell r="F740" t="str">
            <v>县级</v>
          </cell>
          <cell r="G740">
            <v>0</v>
          </cell>
          <cell r="H740" t="str">
            <v>分区3</v>
          </cell>
          <cell r="J740">
            <v>0</v>
          </cell>
          <cell r="K740">
            <v>2</v>
          </cell>
          <cell r="L740">
            <v>1</v>
          </cell>
          <cell r="M740">
            <v>1</v>
          </cell>
        </row>
        <row r="741">
          <cell r="A741" t="str">
            <v>曹家线天福变</v>
          </cell>
          <cell r="B741" t="str">
            <v>10kV</v>
          </cell>
          <cell r="D741">
            <v>630</v>
          </cell>
          <cell r="F741" t="str">
            <v>市辖</v>
          </cell>
          <cell r="G741">
            <v>0</v>
          </cell>
          <cell r="H741" t="str">
            <v>分区1</v>
          </cell>
          <cell r="J741">
            <v>1</v>
          </cell>
          <cell r="K741">
            <v>0</v>
          </cell>
          <cell r="L741">
            <v>0</v>
          </cell>
          <cell r="M741">
            <v>0</v>
          </cell>
        </row>
        <row r="742">
          <cell r="A742" t="str">
            <v>生态园2#变</v>
          </cell>
          <cell r="B742" t="str">
            <v>10kV</v>
          </cell>
          <cell r="D742">
            <v>160</v>
          </cell>
          <cell r="F742" t="str">
            <v>市辖</v>
          </cell>
          <cell r="G742">
            <v>0</v>
          </cell>
          <cell r="H742" t="str">
            <v>分区1</v>
          </cell>
          <cell r="J742">
            <v>0</v>
          </cell>
          <cell r="K742">
            <v>1</v>
          </cell>
          <cell r="L742">
            <v>1</v>
          </cell>
          <cell r="M742">
            <v>1</v>
          </cell>
        </row>
        <row r="743">
          <cell r="A743" t="str">
            <v>生态园4#变</v>
          </cell>
          <cell r="B743" t="str">
            <v>10kV</v>
          </cell>
          <cell r="D743">
            <v>80</v>
          </cell>
          <cell r="F743" t="str">
            <v>县级</v>
          </cell>
          <cell r="G743">
            <v>0</v>
          </cell>
          <cell r="H743" t="str">
            <v>分区3</v>
          </cell>
          <cell r="J743">
            <v>1</v>
          </cell>
          <cell r="K743">
            <v>2</v>
          </cell>
          <cell r="L743">
            <v>1</v>
          </cell>
          <cell r="M743">
            <v>1</v>
          </cell>
        </row>
        <row r="744">
          <cell r="A744" t="str">
            <v>中科新达江苏创新投资商住用房一期2#变</v>
          </cell>
          <cell r="B744" t="str">
            <v>10kV</v>
          </cell>
          <cell r="D744">
            <v>500</v>
          </cell>
          <cell r="F744" t="str">
            <v>县级</v>
          </cell>
          <cell r="G744">
            <v>0</v>
          </cell>
          <cell r="H744" t="str">
            <v>分区3</v>
          </cell>
          <cell r="J744">
            <v>0</v>
          </cell>
          <cell r="K744">
            <v>0</v>
          </cell>
          <cell r="L744">
            <v>0</v>
          </cell>
          <cell r="M744">
            <v>0</v>
          </cell>
        </row>
        <row r="745">
          <cell r="A745" t="str">
            <v>公桥制箱厂</v>
          </cell>
          <cell r="B745" t="str">
            <v>10kV</v>
          </cell>
          <cell r="D745">
            <v>80</v>
          </cell>
          <cell r="F745" t="str">
            <v>市辖</v>
          </cell>
          <cell r="G745">
            <v>0</v>
          </cell>
          <cell r="H745" t="str">
            <v>分区4</v>
          </cell>
          <cell r="J745">
            <v>1</v>
          </cell>
          <cell r="K745">
            <v>1</v>
          </cell>
          <cell r="L745">
            <v>1</v>
          </cell>
          <cell r="M745">
            <v>1</v>
          </cell>
        </row>
        <row r="746">
          <cell r="A746" t="str">
            <v>弦珉涂料</v>
          </cell>
          <cell r="B746" t="str">
            <v>10kV</v>
          </cell>
          <cell r="D746">
            <v>80</v>
          </cell>
          <cell r="F746" t="str">
            <v>市辖</v>
          </cell>
          <cell r="G746">
            <v>0</v>
          </cell>
          <cell r="H746" t="str">
            <v>分区4</v>
          </cell>
          <cell r="J746">
            <v>0</v>
          </cell>
          <cell r="K746">
            <v>2</v>
          </cell>
          <cell r="L746">
            <v>1</v>
          </cell>
          <cell r="M746">
            <v>1</v>
          </cell>
        </row>
        <row r="747">
          <cell r="A747" t="str">
            <v>曹顺线资产经营</v>
          </cell>
          <cell r="B747" t="str">
            <v>10kV</v>
          </cell>
          <cell r="D747">
            <v>250</v>
          </cell>
          <cell r="F747" t="str">
            <v>市辖</v>
          </cell>
          <cell r="G747">
            <v>0</v>
          </cell>
          <cell r="H747" t="str">
            <v>分区2</v>
          </cell>
          <cell r="J747">
            <v>1</v>
          </cell>
          <cell r="K747">
            <v>0</v>
          </cell>
          <cell r="L747">
            <v>0</v>
          </cell>
          <cell r="M747">
            <v>0</v>
          </cell>
        </row>
        <row r="748">
          <cell r="A748" t="str">
            <v>喜莱德1-1</v>
          </cell>
          <cell r="B748" t="str">
            <v>10kV</v>
          </cell>
          <cell r="D748">
            <v>630</v>
          </cell>
          <cell r="F748" t="str">
            <v>市辖</v>
          </cell>
          <cell r="G748">
            <v>0</v>
          </cell>
          <cell r="H748" t="str">
            <v>分区2</v>
          </cell>
          <cell r="J748">
            <v>0</v>
          </cell>
          <cell r="K748">
            <v>1</v>
          </cell>
          <cell r="L748">
            <v>1</v>
          </cell>
          <cell r="M748">
            <v>1</v>
          </cell>
        </row>
        <row r="749">
          <cell r="A749" t="str">
            <v>喜莱德1-2</v>
          </cell>
          <cell r="B749" t="str">
            <v>10kV</v>
          </cell>
          <cell r="D749">
            <v>630</v>
          </cell>
          <cell r="F749" t="str">
            <v>市辖</v>
          </cell>
          <cell r="G749">
            <v>0</v>
          </cell>
          <cell r="H749" t="str">
            <v>分区2</v>
          </cell>
          <cell r="J749">
            <v>1</v>
          </cell>
          <cell r="K749">
            <v>2</v>
          </cell>
          <cell r="L749">
            <v>1</v>
          </cell>
          <cell r="M749">
            <v>1</v>
          </cell>
        </row>
        <row r="750">
          <cell r="A750" t="str">
            <v>六晖1-1</v>
          </cell>
          <cell r="B750" t="str">
            <v>10kV</v>
          </cell>
          <cell r="D750">
            <v>630</v>
          </cell>
          <cell r="F750" t="str">
            <v>市辖</v>
          </cell>
          <cell r="G750">
            <v>0</v>
          </cell>
          <cell r="H750" t="str">
            <v>分区2</v>
          </cell>
          <cell r="J750">
            <v>0</v>
          </cell>
          <cell r="K750">
            <v>0</v>
          </cell>
          <cell r="L750">
            <v>0</v>
          </cell>
          <cell r="M750">
            <v>0</v>
          </cell>
        </row>
        <row r="751">
          <cell r="A751" t="str">
            <v>六晖1-2</v>
          </cell>
          <cell r="B751" t="str">
            <v>10kV</v>
          </cell>
          <cell r="D751">
            <v>500</v>
          </cell>
          <cell r="F751" t="str">
            <v>市辖</v>
          </cell>
          <cell r="G751">
            <v>0</v>
          </cell>
          <cell r="H751" t="str">
            <v>分区2</v>
          </cell>
          <cell r="J751">
            <v>1</v>
          </cell>
          <cell r="K751">
            <v>1</v>
          </cell>
          <cell r="L751">
            <v>1</v>
          </cell>
          <cell r="M751">
            <v>1</v>
          </cell>
        </row>
        <row r="752">
          <cell r="A752" t="str">
            <v>力标五金</v>
          </cell>
          <cell r="B752" t="str">
            <v>10kV</v>
          </cell>
          <cell r="D752">
            <v>200</v>
          </cell>
          <cell r="F752" t="str">
            <v>市辖</v>
          </cell>
          <cell r="G752">
            <v>0</v>
          </cell>
          <cell r="H752" t="str">
            <v>分区2</v>
          </cell>
          <cell r="J752">
            <v>0</v>
          </cell>
          <cell r="K752">
            <v>2</v>
          </cell>
          <cell r="L752">
            <v>1</v>
          </cell>
          <cell r="M752">
            <v>1</v>
          </cell>
        </row>
        <row r="753">
          <cell r="A753" t="str">
            <v>鸿柏电子</v>
          </cell>
          <cell r="B753" t="str">
            <v>10kV</v>
          </cell>
          <cell r="D753">
            <v>125</v>
          </cell>
          <cell r="F753" t="str">
            <v>市辖</v>
          </cell>
          <cell r="G753">
            <v>0</v>
          </cell>
          <cell r="H753" t="str">
            <v>分区2</v>
          </cell>
          <cell r="J753">
            <v>1</v>
          </cell>
          <cell r="K753">
            <v>0</v>
          </cell>
          <cell r="L753">
            <v>0</v>
          </cell>
          <cell r="M753">
            <v>0</v>
          </cell>
        </row>
        <row r="754">
          <cell r="A754" t="str">
            <v>龚家宅变</v>
          </cell>
          <cell r="B754" t="str">
            <v>10kV</v>
          </cell>
          <cell r="D754">
            <v>160</v>
          </cell>
          <cell r="F754" t="str">
            <v>市辖</v>
          </cell>
          <cell r="G754">
            <v>0</v>
          </cell>
          <cell r="H754" t="str">
            <v>分区2</v>
          </cell>
          <cell r="J754">
            <v>0</v>
          </cell>
          <cell r="K754">
            <v>1</v>
          </cell>
          <cell r="L754">
            <v>1</v>
          </cell>
          <cell r="M754">
            <v>1</v>
          </cell>
        </row>
        <row r="755">
          <cell r="A755" t="str">
            <v>欣森金属制品</v>
          </cell>
          <cell r="B755" t="str">
            <v>10kV</v>
          </cell>
          <cell r="D755">
            <v>80</v>
          </cell>
          <cell r="F755" t="str">
            <v>市辖</v>
          </cell>
          <cell r="G755">
            <v>0</v>
          </cell>
          <cell r="H755" t="str">
            <v>分区2</v>
          </cell>
          <cell r="J755">
            <v>1</v>
          </cell>
          <cell r="K755">
            <v>2</v>
          </cell>
          <cell r="L755">
            <v>1</v>
          </cell>
          <cell r="M755">
            <v>1</v>
          </cell>
        </row>
        <row r="756">
          <cell r="A756" t="str">
            <v>浩佳英杰玩具</v>
          </cell>
          <cell r="B756" t="str">
            <v>10kV</v>
          </cell>
          <cell r="D756">
            <v>250</v>
          </cell>
          <cell r="F756" t="str">
            <v>市辖</v>
          </cell>
          <cell r="G756">
            <v>0</v>
          </cell>
          <cell r="H756" t="str">
            <v>分区2</v>
          </cell>
          <cell r="J756">
            <v>0</v>
          </cell>
          <cell r="K756">
            <v>0</v>
          </cell>
          <cell r="L756">
            <v>0</v>
          </cell>
          <cell r="M756">
            <v>0</v>
          </cell>
        </row>
        <row r="757">
          <cell r="A757" t="str">
            <v>禾益电子</v>
          </cell>
          <cell r="B757" t="str">
            <v>10kV</v>
          </cell>
          <cell r="D757">
            <v>250</v>
          </cell>
          <cell r="F757" t="str">
            <v>市辖</v>
          </cell>
          <cell r="G757">
            <v>0</v>
          </cell>
          <cell r="H757" t="str">
            <v>分区2</v>
          </cell>
          <cell r="J757">
            <v>1</v>
          </cell>
          <cell r="K757">
            <v>1</v>
          </cell>
          <cell r="L757">
            <v>1</v>
          </cell>
          <cell r="M757">
            <v>1</v>
          </cell>
        </row>
        <row r="758">
          <cell r="A758" t="str">
            <v>光明分站</v>
          </cell>
          <cell r="B758" t="str">
            <v>10kV</v>
          </cell>
          <cell r="D758">
            <v>250</v>
          </cell>
          <cell r="F758" t="str">
            <v>市辖</v>
          </cell>
          <cell r="G758">
            <v>0</v>
          </cell>
          <cell r="H758" t="str">
            <v>分区2</v>
          </cell>
          <cell r="J758">
            <v>0</v>
          </cell>
          <cell r="K758">
            <v>2</v>
          </cell>
          <cell r="L758">
            <v>1</v>
          </cell>
          <cell r="M758">
            <v>1</v>
          </cell>
        </row>
        <row r="759">
          <cell r="A759" t="str">
            <v>富通</v>
          </cell>
          <cell r="B759" t="str">
            <v>10kV</v>
          </cell>
          <cell r="D759">
            <v>200</v>
          </cell>
          <cell r="F759" t="str">
            <v>市辖</v>
          </cell>
          <cell r="G759">
            <v>0</v>
          </cell>
          <cell r="H759" t="str">
            <v>分区2</v>
          </cell>
          <cell r="J759">
            <v>1</v>
          </cell>
          <cell r="K759">
            <v>0</v>
          </cell>
          <cell r="L759">
            <v>0</v>
          </cell>
          <cell r="M759">
            <v>0</v>
          </cell>
        </row>
        <row r="760">
          <cell r="A760" t="str">
            <v>恒捷化工</v>
          </cell>
          <cell r="B760" t="str">
            <v>10kV</v>
          </cell>
          <cell r="D760">
            <v>160</v>
          </cell>
          <cell r="F760" t="str">
            <v>市辖</v>
          </cell>
          <cell r="G760">
            <v>0</v>
          </cell>
          <cell r="H760" t="str">
            <v>分区2</v>
          </cell>
          <cell r="J760">
            <v>0</v>
          </cell>
          <cell r="K760">
            <v>1</v>
          </cell>
          <cell r="L760">
            <v>1</v>
          </cell>
          <cell r="M760">
            <v>1</v>
          </cell>
        </row>
        <row r="761">
          <cell r="A761" t="str">
            <v>能镏环加工</v>
          </cell>
          <cell r="B761" t="str">
            <v>10kV</v>
          </cell>
          <cell r="D761">
            <v>160</v>
          </cell>
          <cell r="F761" t="str">
            <v>市辖</v>
          </cell>
          <cell r="G761">
            <v>0</v>
          </cell>
          <cell r="H761" t="str">
            <v>分区2</v>
          </cell>
          <cell r="J761">
            <v>1</v>
          </cell>
          <cell r="K761">
            <v>2</v>
          </cell>
          <cell r="L761">
            <v>1</v>
          </cell>
          <cell r="M761">
            <v>1</v>
          </cell>
        </row>
        <row r="762">
          <cell r="A762" t="str">
            <v>浩檀针织</v>
          </cell>
          <cell r="B762" t="str">
            <v>10kV</v>
          </cell>
          <cell r="D762">
            <v>200</v>
          </cell>
          <cell r="F762" t="str">
            <v>市辖</v>
          </cell>
          <cell r="G762">
            <v>0</v>
          </cell>
          <cell r="H762" t="str">
            <v>分区1</v>
          </cell>
          <cell r="J762">
            <v>0</v>
          </cell>
          <cell r="K762">
            <v>0</v>
          </cell>
          <cell r="L762">
            <v>0</v>
          </cell>
          <cell r="M762">
            <v>0</v>
          </cell>
        </row>
        <row r="763">
          <cell r="A763" t="str">
            <v>大宏机电</v>
          </cell>
          <cell r="B763" t="str">
            <v>10kV</v>
          </cell>
          <cell r="D763">
            <v>200</v>
          </cell>
          <cell r="F763" t="str">
            <v>市辖</v>
          </cell>
          <cell r="G763">
            <v>0</v>
          </cell>
          <cell r="H763" t="str">
            <v>分区1</v>
          </cell>
          <cell r="J763">
            <v>1</v>
          </cell>
          <cell r="K763">
            <v>1</v>
          </cell>
          <cell r="L763">
            <v>1</v>
          </cell>
          <cell r="M763">
            <v>1</v>
          </cell>
        </row>
        <row r="764">
          <cell r="A764" t="str">
            <v>六贤</v>
          </cell>
          <cell r="B764" t="str">
            <v>10kV</v>
          </cell>
          <cell r="D764">
            <v>500</v>
          </cell>
          <cell r="F764" t="str">
            <v>市辖</v>
          </cell>
          <cell r="G764">
            <v>0</v>
          </cell>
          <cell r="H764" t="str">
            <v>分区1</v>
          </cell>
          <cell r="J764">
            <v>0</v>
          </cell>
          <cell r="K764">
            <v>2</v>
          </cell>
          <cell r="L764">
            <v>1</v>
          </cell>
          <cell r="M764">
            <v>1</v>
          </cell>
        </row>
        <row r="765">
          <cell r="A765" t="str">
            <v>隆昌车业1-1</v>
          </cell>
          <cell r="B765" t="str">
            <v>10kV</v>
          </cell>
          <cell r="D765">
            <v>630</v>
          </cell>
          <cell r="F765" t="str">
            <v>市辖</v>
          </cell>
          <cell r="G765">
            <v>0</v>
          </cell>
          <cell r="H765" t="str">
            <v>分区1</v>
          </cell>
          <cell r="J765">
            <v>1</v>
          </cell>
          <cell r="K765">
            <v>0</v>
          </cell>
          <cell r="L765">
            <v>0</v>
          </cell>
          <cell r="M765">
            <v>0</v>
          </cell>
        </row>
        <row r="766">
          <cell r="A766" t="str">
            <v>隆昌车业1-2</v>
          </cell>
          <cell r="B766" t="str">
            <v>10kV</v>
          </cell>
          <cell r="D766">
            <v>630</v>
          </cell>
          <cell r="F766" t="str">
            <v>市辖</v>
          </cell>
          <cell r="G766">
            <v>0</v>
          </cell>
          <cell r="H766" t="str">
            <v>分区1</v>
          </cell>
          <cell r="J766">
            <v>0</v>
          </cell>
          <cell r="K766">
            <v>1</v>
          </cell>
          <cell r="L766">
            <v>1</v>
          </cell>
          <cell r="M766">
            <v>1</v>
          </cell>
        </row>
        <row r="767">
          <cell r="A767" t="str">
            <v>高友五金</v>
          </cell>
          <cell r="B767" t="str">
            <v>10kV</v>
          </cell>
          <cell r="D767">
            <v>315</v>
          </cell>
          <cell r="F767" t="str">
            <v>市辖</v>
          </cell>
          <cell r="G767">
            <v>0</v>
          </cell>
          <cell r="H767" t="str">
            <v>分区1</v>
          </cell>
          <cell r="J767">
            <v>1</v>
          </cell>
          <cell r="K767">
            <v>2</v>
          </cell>
          <cell r="L767">
            <v>1</v>
          </cell>
          <cell r="M767">
            <v>1</v>
          </cell>
        </row>
        <row r="768">
          <cell r="A768" t="str">
            <v>高创力电工机械</v>
          </cell>
          <cell r="B768" t="str">
            <v>10kV</v>
          </cell>
          <cell r="D768">
            <v>500</v>
          </cell>
          <cell r="F768" t="str">
            <v>市辖</v>
          </cell>
          <cell r="G768">
            <v>0</v>
          </cell>
          <cell r="H768" t="str">
            <v>分区1</v>
          </cell>
          <cell r="J768">
            <v>0</v>
          </cell>
          <cell r="K768">
            <v>0</v>
          </cell>
          <cell r="L768">
            <v>0</v>
          </cell>
          <cell r="M768">
            <v>0</v>
          </cell>
        </row>
        <row r="769">
          <cell r="A769" t="str">
            <v>荣昌聚氨酯</v>
          </cell>
          <cell r="B769" t="str">
            <v>10kV</v>
          </cell>
          <cell r="D769">
            <v>315</v>
          </cell>
          <cell r="F769" t="str">
            <v>市辖</v>
          </cell>
          <cell r="G769">
            <v>0</v>
          </cell>
          <cell r="H769" t="str">
            <v>分区1</v>
          </cell>
          <cell r="J769">
            <v>1</v>
          </cell>
          <cell r="K769">
            <v>1</v>
          </cell>
          <cell r="L769">
            <v>1</v>
          </cell>
          <cell r="M769">
            <v>1</v>
          </cell>
        </row>
        <row r="770">
          <cell r="A770" t="str">
            <v>鼎基金属制品</v>
          </cell>
          <cell r="B770" t="str">
            <v>10kV</v>
          </cell>
          <cell r="D770">
            <v>315</v>
          </cell>
          <cell r="F770" t="str">
            <v>市辖</v>
          </cell>
          <cell r="G770">
            <v>0</v>
          </cell>
          <cell r="H770" t="str">
            <v>分区1</v>
          </cell>
          <cell r="J770">
            <v>0</v>
          </cell>
          <cell r="K770">
            <v>2</v>
          </cell>
          <cell r="L770">
            <v>1</v>
          </cell>
          <cell r="M770">
            <v>1</v>
          </cell>
        </row>
        <row r="771">
          <cell r="A771" t="str">
            <v>裕丰</v>
          </cell>
          <cell r="B771" t="str">
            <v>10kV</v>
          </cell>
          <cell r="D771">
            <v>500</v>
          </cell>
          <cell r="F771" t="str">
            <v>市辖</v>
          </cell>
          <cell r="G771">
            <v>0</v>
          </cell>
          <cell r="H771" t="str">
            <v>分区1</v>
          </cell>
          <cell r="J771">
            <v>1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运城压纹</v>
          </cell>
          <cell r="B772" t="str">
            <v>10kV</v>
          </cell>
          <cell r="D772">
            <v>630</v>
          </cell>
          <cell r="F772" t="str">
            <v>市辖</v>
          </cell>
          <cell r="G772">
            <v>0</v>
          </cell>
          <cell r="H772" t="str">
            <v>分区1</v>
          </cell>
          <cell r="J772">
            <v>0</v>
          </cell>
          <cell r="K772">
            <v>1</v>
          </cell>
          <cell r="L772">
            <v>1</v>
          </cell>
          <cell r="M772">
            <v>1</v>
          </cell>
        </row>
        <row r="773">
          <cell r="A773" t="str">
            <v>蓬善村蒋巷变</v>
          </cell>
          <cell r="B773" t="str">
            <v>10kV</v>
          </cell>
          <cell r="D773">
            <v>100</v>
          </cell>
          <cell r="F773" t="str">
            <v>市辖</v>
          </cell>
          <cell r="G773">
            <v>0</v>
          </cell>
          <cell r="H773" t="str">
            <v>分区1</v>
          </cell>
          <cell r="J773">
            <v>1</v>
          </cell>
          <cell r="K773">
            <v>2</v>
          </cell>
          <cell r="L773">
            <v>1</v>
          </cell>
          <cell r="M773">
            <v>1</v>
          </cell>
        </row>
        <row r="774">
          <cell r="A774" t="str">
            <v>联庆金属</v>
          </cell>
          <cell r="B774" t="str">
            <v>10kV</v>
          </cell>
          <cell r="D774">
            <v>315</v>
          </cell>
          <cell r="F774" t="str">
            <v>市辖</v>
          </cell>
          <cell r="G774">
            <v>0</v>
          </cell>
          <cell r="H774" t="str">
            <v>分区1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联钢工程</v>
          </cell>
          <cell r="B775" t="str">
            <v>10kV</v>
          </cell>
          <cell r="D775">
            <v>500</v>
          </cell>
          <cell r="F775" t="str">
            <v>市辖</v>
          </cell>
          <cell r="G775">
            <v>0</v>
          </cell>
          <cell r="H775" t="str">
            <v>分区1</v>
          </cell>
          <cell r="J775">
            <v>1</v>
          </cell>
          <cell r="K775">
            <v>1</v>
          </cell>
          <cell r="L775">
            <v>1</v>
          </cell>
          <cell r="M775">
            <v>1</v>
          </cell>
        </row>
        <row r="776">
          <cell r="A776" t="str">
            <v>大年变</v>
          </cell>
          <cell r="B776" t="str">
            <v>10kV</v>
          </cell>
          <cell r="D776">
            <v>315</v>
          </cell>
          <cell r="F776" t="str">
            <v>市辖</v>
          </cell>
          <cell r="G776">
            <v>0</v>
          </cell>
          <cell r="H776" t="str">
            <v>分区4</v>
          </cell>
          <cell r="J776">
            <v>0</v>
          </cell>
          <cell r="K776">
            <v>2</v>
          </cell>
          <cell r="L776">
            <v>1</v>
          </cell>
          <cell r="M776">
            <v>1</v>
          </cell>
        </row>
        <row r="777">
          <cell r="A777" t="str">
            <v>江苏移动</v>
          </cell>
          <cell r="B777" t="str">
            <v>10kV</v>
          </cell>
          <cell r="D777">
            <v>30</v>
          </cell>
          <cell r="F777" t="str">
            <v>市辖</v>
          </cell>
          <cell r="G777">
            <v>0</v>
          </cell>
          <cell r="H777" t="str">
            <v>分区4</v>
          </cell>
          <cell r="J777">
            <v>1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联通冯家宅基站</v>
          </cell>
          <cell r="B778" t="str">
            <v>10kV</v>
          </cell>
          <cell r="D778">
            <v>30</v>
          </cell>
          <cell r="F778" t="str">
            <v>市辖</v>
          </cell>
          <cell r="G778">
            <v>0</v>
          </cell>
          <cell r="H778" t="str">
            <v>分区4</v>
          </cell>
          <cell r="J778">
            <v>0</v>
          </cell>
          <cell r="K778">
            <v>1</v>
          </cell>
          <cell r="L778">
            <v>1</v>
          </cell>
          <cell r="M778">
            <v>1</v>
          </cell>
        </row>
        <row r="779">
          <cell r="A779" t="str">
            <v>徐公桥小区别墅变</v>
          </cell>
          <cell r="B779" t="str">
            <v>10kV</v>
          </cell>
          <cell r="D779">
            <v>630</v>
          </cell>
          <cell r="F779" t="str">
            <v>市辖</v>
          </cell>
          <cell r="G779">
            <v>0</v>
          </cell>
          <cell r="H779" t="str">
            <v>分区4</v>
          </cell>
          <cell r="J779">
            <v>1</v>
          </cell>
          <cell r="K779">
            <v>2</v>
          </cell>
          <cell r="L779">
            <v>1</v>
          </cell>
          <cell r="M779">
            <v>1</v>
          </cell>
        </row>
        <row r="780">
          <cell r="A780" t="str">
            <v>路灯变1102</v>
          </cell>
          <cell r="B780" t="str">
            <v>10kV</v>
          </cell>
          <cell r="D780">
            <v>250</v>
          </cell>
          <cell r="F780" t="str">
            <v>市辖</v>
          </cell>
          <cell r="G780">
            <v>0</v>
          </cell>
          <cell r="H780" t="str">
            <v>分区4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3032绿地集团</v>
          </cell>
          <cell r="B781" t="str">
            <v>10kV</v>
          </cell>
          <cell r="D781">
            <v>400</v>
          </cell>
          <cell r="F781" t="str">
            <v>市辖</v>
          </cell>
          <cell r="G781">
            <v>0</v>
          </cell>
          <cell r="H781" t="str">
            <v>分区4</v>
          </cell>
          <cell r="J781">
            <v>1</v>
          </cell>
          <cell r="K781">
            <v>1</v>
          </cell>
          <cell r="L781">
            <v>1</v>
          </cell>
          <cell r="M781">
            <v>1</v>
          </cell>
        </row>
        <row r="782">
          <cell r="A782" t="str">
            <v>9537绿地集团</v>
          </cell>
          <cell r="B782" t="str">
            <v>10kV</v>
          </cell>
          <cell r="D782">
            <v>400</v>
          </cell>
          <cell r="F782" t="str">
            <v>市辖</v>
          </cell>
          <cell r="G782">
            <v>0</v>
          </cell>
          <cell r="H782" t="str">
            <v>分区4</v>
          </cell>
          <cell r="J782">
            <v>0</v>
          </cell>
          <cell r="K782">
            <v>2</v>
          </cell>
          <cell r="L782">
            <v>1</v>
          </cell>
          <cell r="M782">
            <v>1</v>
          </cell>
        </row>
        <row r="783">
          <cell r="A783" t="str">
            <v>徐公河南口排涝站</v>
          </cell>
          <cell r="B783" t="str">
            <v>10kV</v>
          </cell>
          <cell r="D783">
            <v>500</v>
          </cell>
          <cell r="F783" t="str">
            <v>市辖</v>
          </cell>
          <cell r="G783">
            <v>0</v>
          </cell>
          <cell r="H783" t="str">
            <v>分区4</v>
          </cell>
          <cell r="J783">
            <v>1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神仙园排涝站1470</v>
          </cell>
          <cell r="B784" t="str">
            <v>10kV</v>
          </cell>
          <cell r="D784">
            <v>200</v>
          </cell>
          <cell r="F784" t="str">
            <v>市辖</v>
          </cell>
          <cell r="G784">
            <v>0</v>
          </cell>
          <cell r="H784" t="str">
            <v>分区4</v>
          </cell>
          <cell r="J784">
            <v>0</v>
          </cell>
          <cell r="K784">
            <v>1</v>
          </cell>
          <cell r="L784">
            <v>1</v>
          </cell>
          <cell r="M784">
            <v>1</v>
          </cell>
        </row>
        <row r="785">
          <cell r="A785" t="str">
            <v>梅浦排</v>
          </cell>
          <cell r="B785" t="str">
            <v>10kV</v>
          </cell>
          <cell r="D785">
            <v>125</v>
          </cell>
          <cell r="F785" t="str">
            <v>县级</v>
          </cell>
          <cell r="G785">
            <v>0</v>
          </cell>
          <cell r="H785" t="str">
            <v>分区3</v>
          </cell>
          <cell r="J785">
            <v>1</v>
          </cell>
          <cell r="K785">
            <v>2</v>
          </cell>
          <cell r="L785">
            <v>1</v>
          </cell>
          <cell r="M785">
            <v>1</v>
          </cell>
        </row>
        <row r="786">
          <cell r="A786" t="str">
            <v>绿地置业C区12#变</v>
          </cell>
          <cell r="B786" t="str">
            <v>10kV</v>
          </cell>
          <cell r="D786">
            <v>800</v>
          </cell>
          <cell r="F786" t="str">
            <v>市辖</v>
          </cell>
          <cell r="G786">
            <v>0</v>
          </cell>
          <cell r="H786" t="str">
            <v>分区2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绿地置业C区13#变</v>
          </cell>
          <cell r="B787" t="str">
            <v>10kV</v>
          </cell>
          <cell r="D787">
            <v>800</v>
          </cell>
          <cell r="F787" t="str">
            <v>市辖</v>
          </cell>
          <cell r="G787">
            <v>0</v>
          </cell>
          <cell r="H787" t="str">
            <v>分区2</v>
          </cell>
          <cell r="J787">
            <v>1</v>
          </cell>
          <cell r="K787">
            <v>1</v>
          </cell>
          <cell r="L787">
            <v>1</v>
          </cell>
          <cell r="M787">
            <v>1</v>
          </cell>
        </row>
        <row r="788">
          <cell r="A788" t="str">
            <v>绿地置业C区14#变</v>
          </cell>
          <cell r="B788" t="str">
            <v>10kV</v>
          </cell>
          <cell r="D788">
            <v>800</v>
          </cell>
          <cell r="F788" t="str">
            <v>市辖</v>
          </cell>
          <cell r="G788">
            <v>0</v>
          </cell>
          <cell r="H788" t="str">
            <v>分区2</v>
          </cell>
          <cell r="J788">
            <v>0</v>
          </cell>
          <cell r="K788">
            <v>2</v>
          </cell>
          <cell r="L788">
            <v>1</v>
          </cell>
          <cell r="M788">
            <v>1</v>
          </cell>
        </row>
        <row r="789">
          <cell r="A789" t="str">
            <v>绿地置业C区6#变</v>
          </cell>
          <cell r="B789" t="str">
            <v>10kV</v>
          </cell>
          <cell r="D789">
            <v>500</v>
          </cell>
          <cell r="F789" t="str">
            <v>市辖</v>
          </cell>
          <cell r="G789">
            <v>0</v>
          </cell>
          <cell r="H789" t="str">
            <v>分区2</v>
          </cell>
          <cell r="J789">
            <v>1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绿地置业C区8#变</v>
          </cell>
          <cell r="B790" t="str">
            <v>10kV</v>
          </cell>
          <cell r="D790">
            <v>500</v>
          </cell>
          <cell r="F790" t="str">
            <v>市辖</v>
          </cell>
          <cell r="G790">
            <v>0</v>
          </cell>
          <cell r="H790" t="str">
            <v>分区2</v>
          </cell>
          <cell r="J790">
            <v>0</v>
          </cell>
          <cell r="K790">
            <v>1</v>
          </cell>
          <cell r="L790">
            <v>1</v>
          </cell>
          <cell r="M790">
            <v>1</v>
          </cell>
        </row>
        <row r="791">
          <cell r="A791" t="str">
            <v>绿地置业C区7#变</v>
          </cell>
          <cell r="B791" t="str">
            <v>10kV</v>
          </cell>
          <cell r="D791">
            <v>400</v>
          </cell>
          <cell r="F791" t="str">
            <v>县级</v>
          </cell>
          <cell r="G791">
            <v>0</v>
          </cell>
          <cell r="H791" t="str">
            <v>分区3</v>
          </cell>
          <cell r="J791">
            <v>1</v>
          </cell>
          <cell r="K791">
            <v>2</v>
          </cell>
          <cell r="L791">
            <v>1</v>
          </cell>
          <cell r="M791">
            <v>1</v>
          </cell>
        </row>
        <row r="792">
          <cell r="A792" t="str">
            <v>绿地置业C区3#变</v>
          </cell>
          <cell r="B792" t="str">
            <v>10kV</v>
          </cell>
          <cell r="D792">
            <v>400</v>
          </cell>
          <cell r="F792" t="str">
            <v>县级</v>
          </cell>
          <cell r="G792">
            <v>0</v>
          </cell>
          <cell r="H792" t="str">
            <v>分区3</v>
          </cell>
          <cell r="J792">
            <v>0</v>
          </cell>
          <cell r="K792">
            <v>0</v>
          </cell>
          <cell r="L792">
            <v>0</v>
          </cell>
          <cell r="M792">
            <v>0</v>
          </cell>
        </row>
        <row r="793">
          <cell r="A793" t="str">
            <v>绿地置业C区1#变</v>
          </cell>
          <cell r="B793" t="str">
            <v>10kV</v>
          </cell>
          <cell r="D793">
            <v>630</v>
          </cell>
          <cell r="F793" t="str">
            <v>县级</v>
          </cell>
          <cell r="G793">
            <v>0</v>
          </cell>
          <cell r="H793" t="str">
            <v>分区3</v>
          </cell>
          <cell r="J793">
            <v>1</v>
          </cell>
          <cell r="K793">
            <v>1</v>
          </cell>
          <cell r="L793">
            <v>1</v>
          </cell>
          <cell r="M793">
            <v>1</v>
          </cell>
        </row>
        <row r="794">
          <cell r="A794" t="str">
            <v>绿地置业C区2#变</v>
          </cell>
          <cell r="B794" t="str">
            <v>10kV</v>
          </cell>
          <cell r="D794">
            <v>400</v>
          </cell>
          <cell r="F794" t="str">
            <v>县级</v>
          </cell>
          <cell r="G794">
            <v>0</v>
          </cell>
          <cell r="H794" t="str">
            <v>分区3</v>
          </cell>
          <cell r="J794">
            <v>0</v>
          </cell>
          <cell r="K794">
            <v>2</v>
          </cell>
          <cell r="L794">
            <v>1</v>
          </cell>
          <cell r="M794">
            <v>1</v>
          </cell>
        </row>
        <row r="795">
          <cell r="A795" t="str">
            <v>绿地置业C区5#变</v>
          </cell>
          <cell r="B795" t="str">
            <v>10kV</v>
          </cell>
          <cell r="D795">
            <v>500</v>
          </cell>
          <cell r="F795" t="str">
            <v>县级</v>
          </cell>
          <cell r="G795">
            <v>0</v>
          </cell>
          <cell r="H795" t="str">
            <v>分区3</v>
          </cell>
          <cell r="J795">
            <v>1</v>
          </cell>
          <cell r="K795">
            <v>0</v>
          </cell>
          <cell r="L795">
            <v>0</v>
          </cell>
          <cell r="M795">
            <v>0</v>
          </cell>
        </row>
        <row r="796">
          <cell r="A796" t="str">
            <v>绿地置业C区4#变</v>
          </cell>
          <cell r="B796" t="str">
            <v>10kV</v>
          </cell>
          <cell r="D796">
            <v>500</v>
          </cell>
          <cell r="F796" t="str">
            <v>县级</v>
          </cell>
          <cell r="G796">
            <v>0</v>
          </cell>
          <cell r="H796" t="str">
            <v>分区3</v>
          </cell>
          <cell r="J796">
            <v>0</v>
          </cell>
          <cell r="K796">
            <v>1</v>
          </cell>
          <cell r="L796">
            <v>1</v>
          </cell>
          <cell r="M796">
            <v>1</v>
          </cell>
        </row>
        <row r="797">
          <cell r="A797" t="str">
            <v>绿地临变</v>
          </cell>
          <cell r="B797" t="str">
            <v>10kV</v>
          </cell>
          <cell r="D797">
            <v>400</v>
          </cell>
          <cell r="F797" t="str">
            <v>市辖</v>
          </cell>
          <cell r="G797">
            <v>0</v>
          </cell>
          <cell r="H797" t="str">
            <v>分区2</v>
          </cell>
          <cell r="J797">
            <v>1</v>
          </cell>
          <cell r="K797">
            <v>2</v>
          </cell>
          <cell r="L797">
            <v>1</v>
          </cell>
          <cell r="M797">
            <v>1</v>
          </cell>
        </row>
        <row r="798">
          <cell r="A798" t="str">
            <v>绿地昆山医院</v>
          </cell>
          <cell r="B798" t="str">
            <v>10kV</v>
          </cell>
          <cell r="D798">
            <v>500</v>
          </cell>
          <cell r="F798" t="str">
            <v>县级</v>
          </cell>
          <cell r="G798">
            <v>0</v>
          </cell>
          <cell r="H798" t="str">
            <v>分区3</v>
          </cell>
          <cell r="J798">
            <v>0</v>
          </cell>
          <cell r="K798">
            <v>0</v>
          </cell>
          <cell r="L798">
            <v>0</v>
          </cell>
          <cell r="M798">
            <v>0</v>
          </cell>
        </row>
        <row r="799">
          <cell r="A799" t="str">
            <v>污水处理1-1</v>
          </cell>
          <cell r="B799" t="str">
            <v>10kV</v>
          </cell>
          <cell r="D799">
            <v>800</v>
          </cell>
          <cell r="F799" t="str">
            <v>县级</v>
          </cell>
          <cell r="G799">
            <v>0</v>
          </cell>
          <cell r="H799" t="str">
            <v>分区3</v>
          </cell>
          <cell r="J799">
            <v>1</v>
          </cell>
          <cell r="K799">
            <v>1</v>
          </cell>
          <cell r="L799">
            <v>1</v>
          </cell>
          <cell r="M799">
            <v>1</v>
          </cell>
        </row>
        <row r="800">
          <cell r="A800" t="str">
            <v>污水处理1-2</v>
          </cell>
          <cell r="B800" t="str">
            <v>10kV</v>
          </cell>
          <cell r="D800">
            <v>400</v>
          </cell>
          <cell r="F800" t="str">
            <v>县级</v>
          </cell>
          <cell r="G800">
            <v>0</v>
          </cell>
          <cell r="H800" t="str">
            <v>分区3</v>
          </cell>
          <cell r="J800">
            <v>0</v>
          </cell>
          <cell r="K800">
            <v>2</v>
          </cell>
          <cell r="L800">
            <v>1</v>
          </cell>
          <cell r="M800">
            <v>1</v>
          </cell>
        </row>
        <row r="801">
          <cell r="A801" t="str">
            <v>同济医院1#变</v>
          </cell>
          <cell r="B801" t="str">
            <v>10kV</v>
          </cell>
          <cell r="D801">
            <v>800</v>
          </cell>
          <cell r="F801" t="str">
            <v>县级</v>
          </cell>
          <cell r="G801">
            <v>0</v>
          </cell>
          <cell r="H801" t="str">
            <v>分区3</v>
          </cell>
          <cell r="J801">
            <v>1</v>
          </cell>
          <cell r="K801">
            <v>0</v>
          </cell>
          <cell r="L801">
            <v>0</v>
          </cell>
          <cell r="M801">
            <v>0</v>
          </cell>
        </row>
        <row r="802">
          <cell r="A802" t="str">
            <v>同济医院2#变</v>
          </cell>
          <cell r="B802" t="str">
            <v>10kV</v>
          </cell>
          <cell r="D802">
            <v>800</v>
          </cell>
          <cell r="F802" t="str">
            <v>县级</v>
          </cell>
          <cell r="G802">
            <v>0</v>
          </cell>
          <cell r="H802" t="str">
            <v>分区3</v>
          </cell>
          <cell r="J802">
            <v>0</v>
          </cell>
          <cell r="K802">
            <v>1</v>
          </cell>
          <cell r="L802">
            <v>1</v>
          </cell>
          <cell r="M802">
            <v>1</v>
          </cell>
        </row>
        <row r="803">
          <cell r="A803" t="str">
            <v>惠鑫</v>
          </cell>
          <cell r="B803" t="str">
            <v>10kV</v>
          </cell>
          <cell r="D803">
            <v>2000</v>
          </cell>
          <cell r="F803" t="str">
            <v>市辖</v>
          </cell>
          <cell r="G803">
            <v>0</v>
          </cell>
          <cell r="H803" t="str">
            <v>分区2</v>
          </cell>
          <cell r="J803">
            <v>1</v>
          </cell>
          <cell r="K803">
            <v>2</v>
          </cell>
          <cell r="L803">
            <v>1</v>
          </cell>
          <cell r="M803">
            <v>1</v>
          </cell>
        </row>
        <row r="804">
          <cell r="A804" t="str">
            <v>绿地集团7144</v>
          </cell>
          <cell r="B804" t="str">
            <v>10kV</v>
          </cell>
          <cell r="D804">
            <v>400</v>
          </cell>
          <cell r="F804" t="str">
            <v>县级</v>
          </cell>
          <cell r="G804">
            <v>0</v>
          </cell>
          <cell r="H804" t="str">
            <v>分区3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</row>
        <row r="805">
          <cell r="A805" t="str">
            <v>绿地集团5127</v>
          </cell>
          <cell r="B805" t="str">
            <v>10kV</v>
          </cell>
          <cell r="D805">
            <v>400</v>
          </cell>
          <cell r="F805" t="str">
            <v>县级</v>
          </cell>
          <cell r="G805">
            <v>0</v>
          </cell>
          <cell r="H805" t="str">
            <v>分区3</v>
          </cell>
          <cell r="J805">
            <v>1</v>
          </cell>
          <cell r="K805">
            <v>1</v>
          </cell>
          <cell r="L805">
            <v>1</v>
          </cell>
          <cell r="M805">
            <v>1</v>
          </cell>
        </row>
        <row r="806">
          <cell r="A806" t="str">
            <v>神仙园排涝站7332</v>
          </cell>
          <cell r="B806" t="str">
            <v>10kV</v>
          </cell>
          <cell r="D806">
            <v>250</v>
          </cell>
          <cell r="F806" t="str">
            <v>县级</v>
          </cell>
          <cell r="G806">
            <v>0</v>
          </cell>
          <cell r="H806" t="str">
            <v>分区3</v>
          </cell>
          <cell r="J806">
            <v>0</v>
          </cell>
          <cell r="K806">
            <v>2</v>
          </cell>
          <cell r="L806">
            <v>1</v>
          </cell>
          <cell r="M806">
            <v>1</v>
          </cell>
        </row>
        <row r="807">
          <cell r="A807" t="str">
            <v>中央商住楼</v>
          </cell>
          <cell r="B807" t="str">
            <v>10kV</v>
          </cell>
          <cell r="D807">
            <v>800</v>
          </cell>
          <cell r="F807" t="str">
            <v>县级</v>
          </cell>
          <cell r="G807">
            <v>0</v>
          </cell>
          <cell r="H807" t="str">
            <v>分区3</v>
          </cell>
          <cell r="J807">
            <v>1</v>
          </cell>
          <cell r="K807">
            <v>0</v>
          </cell>
          <cell r="L807">
            <v>0</v>
          </cell>
          <cell r="M807">
            <v>0</v>
          </cell>
        </row>
        <row r="808">
          <cell r="A808" t="str">
            <v>8796088756800</v>
          </cell>
          <cell r="B808" t="str">
            <v>10kV</v>
          </cell>
          <cell r="D808">
            <v>0</v>
          </cell>
          <cell r="F808" t="str">
            <v>县级</v>
          </cell>
          <cell r="G808">
            <v>0</v>
          </cell>
          <cell r="H808" t="str">
            <v>分区3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</row>
        <row r="809">
          <cell r="A809" t="str">
            <v>联合商业孝贤景苑商务</v>
          </cell>
          <cell r="B809" t="str">
            <v>10kV</v>
          </cell>
          <cell r="D809">
            <v>1250</v>
          </cell>
          <cell r="F809" t="str">
            <v>县级</v>
          </cell>
          <cell r="G809">
            <v>0</v>
          </cell>
          <cell r="H809" t="str">
            <v>分区3</v>
          </cell>
          <cell r="J809">
            <v>1</v>
          </cell>
          <cell r="K809">
            <v>2</v>
          </cell>
          <cell r="L809">
            <v>1</v>
          </cell>
          <cell r="M809">
            <v>1</v>
          </cell>
        </row>
        <row r="810">
          <cell r="A810" t="str">
            <v>绿地集团1107</v>
          </cell>
          <cell r="B810" t="str">
            <v>10kV</v>
          </cell>
          <cell r="D810">
            <v>400</v>
          </cell>
          <cell r="F810" t="str">
            <v>县级</v>
          </cell>
          <cell r="G810">
            <v>0</v>
          </cell>
          <cell r="H810" t="str">
            <v>分区3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</row>
        <row r="811">
          <cell r="A811" t="str">
            <v>绿地集团9129</v>
          </cell>
          <cell r="B811" t="str">
            <v>10kV</v>
          </cell>
          <cell r="D811">
            <v>400</v>
          </cell>
          <cell r="F811" t="str">
            <v>县级</v>
          </cell>
          <cell r="G811">
            <v>0</v>
          </cell>
          <cell r="H811" t="str">
            <v>分区3</v>
          </cell>
          <cell r="J811">
            <v>1</v>
          </cell>
          <cell r="K811">
            <v>1</v>
          </cell>
          <cell r="L811">
            <v>1</v>
          </cell>
          <cell r="M811">
            <v>1</v>
          </cell>
        </row>
        <row r="812">
          <cell r="A812" t="str">
            <v>东易模具</v>
          </cell>
          <cell r="B812" t="str">
            <v>10kV</v>
          </cell>
          <cell r="D812">
            <v>160</v>
          </cell>
          <cell r="F812" t="str">
            <v>市辖</v>
          </cell>
          <cell r="G812">
            <v>0</v>
          </cell>
          <cell r="H812" t="str">
            <v>分区4</v>
          </cell>
          <cell r="J812">
            <v>0</v>
          </cell>
          <cell r="K812">
            <v>2</v>
          </cell>
          <cell r="L812">
            <v>1</v>
          </cell>
          <cell r="M812">
            <v>1</v>
          </cell>
        </row>
        <row r="813">
          <cell r="A813" t="str">
            <v>杨家库1#</v>
          </cell>
          <cell r="B813" t="str">
            <v>10kV</v>
          </cell>
          <cell r="D813">
            <v>200</v>
          </cell>
          <cell r="F813" t="str">
            <v>市辖</v>
          </cell>
          <cell r="G813">
            <v>0</v>
          </cell>
          <cell r="H813" t="str">
            <v>分区4</v>
          </cell>
          <cell r="J813">
            <v>1</v>
          </cell>
          <cell r="K813">
            <v>0</v>
          </cell>
          <cell r="L813">
            <v>0</v>
          </cell>
          <cell r="M813">
            <v>0</v>
          </cell>
        </row>
        <row r="814">
          <cell r="A814" t="str">
            <v>江苏宁沪投资发展</v>
          </cell>
          <cell r="B814" t="str">
            <v>10kV</v>
          </cell>
          <cell r="D814">
            <v>200</v>
          </cell>
          <cell r="F814" t="str">
            <v>市辖</v>
          </cell>
          <cell r="G814">
            <v>0</v>
          </cell>
          <cell r="H814" t="str">
            <v>分区4</v>
          </cell>
          <cell r="J814">
            <v>0</v>
          </cell>
          <cell r="K814">
            <v>1</v>
          </cell>
          <cell r="L814">
            <v>1</v>
          </cell>
          <cell r="M814">
            <v>1</v>
          </cell>
        </row>
        <row r="815">
          <cell r="A815" t="str">
            <v>网通</v>
          </cell>
          <cell r="B815" t="str">
            <v>10kV</v>
          </cell>
          <cell r="D815">
            <v>30</v>
          </cell>
          <cell r="F815" t="str">
            <v>市辖</v>
          </cell>
          <cell r="G815">
            <v>0</v>
          </cell>
          <cell r="H815" t="str">
            <v>分区4</v>
          </cell>
          <cell r="J815">
            <v>1</v>
          </cell>
          <cell r="K815">
            <v>2</v>
          </cell>
          <cell r="L815">
            <v>1</v>
          </cell>
          <cell r="M815">
            <v>1</v>
          </cell>
        </row>
        <row r="816">
          <cell r="A816" t="str">
            <v>安零线移动</v>
          </cell>
          <cell r="B816" t="str">
            <v>10kV</v>
          </cell>
          <cell r="D816">
            <v>30</v>
          </cell>
          <cell r="F816" t="str">
            <v>市辖</v>
          </cell>
          <cell r="G816">
            <v>0</v>
          </cell>
          <cell r="H816" t="str">
            <v>分区4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</row>
        <row r="817">
          <cell r="A817" t="str">
            <v>新东民工子女学校</v>
          </cell>
          <cell r="B817" t="str">
            <v>10kV</v>
          </cell>
          <cell r="D817">
            <v>250</v>
          </cell>
          <cell r="F817" t="str">
            <v>市辖</v>
          </cell>
          <cell r="G817">
            <v>0</v>
          </cell>
          <cell r="H817" t="str">
            <v>分区4</v>
          </cell>
          <cell r="J817">
            <v>1</v>
          </cell>
          <cell r="K817">
            <v>1</v>
          </cell>
          <cell r="L817">
            <v>1</v>
          </cell>
          <cell r="M817">
            <v>1</v>
          </cell>
        </row>
        <row r="818">
          <cell r="A818" t="str">
            <v>新娄</v>
          </cell>
          <cell r="B818" t="str">
            <v>10kV</v>
          </cell>
          <cell r="D818">
            <v>125</v>
          </cell>
          <cell r="F818" t="str">
            <v>市辖</v>
          </cell>
          <cell r="G818">
            <v>0</v>
          </cell>
          <cell r="H818" t="str">
            <v>分区4</v>
          </cell>
          <cell r="J818">
            <v>0</v>
          </cell>
          <cell r="K818">
            <v>2</v>
          </cell>
          <cell r="L818">
            <v>1</v>
          </cell>
          <cell r="M818">
            <v>1</v>
          </cell>
        </row>
        <row r="819">
          <cell r="A819" t="str">
            <v>新浦小区别墅变</v>
          </cell>
          <cell r="B819" t="str">
            <v>10kV</v>
          </cell>
          <cell r="D819">
            <v>500</v>
          </cell>
          <cell r="F819" t="str">
            <v>市辖</v>
          </cell>
          <cell r="G819">
            <v>0</v>
          </cell>
          <cell r="H819" t="str">
            <v>分区4</v>
          </cell>
          <cell r="J819">
            <v>1</v>
          </cell>
          <cell r="K819">
            <v>0</v>
          </cell>
          <cell r="L819">
            <v>0</v>
          </cell>
          <cell r="M819">
            <v>0</v>
          </cell>
        </row>
        <row r="820">
          <cell r="A820" t="str">
            <v>新浦村综合</v>
          </cell>
          <cell r="B820" t="str">
            <v>10kV</v>
          </cell>
          <cell r="D820">
            <v>400</v>
          </cell>
          <cell r="F820" t="str">
            <v>市辖</v>
          </cell>
          <cell r="G820">
            <v>0</v>
          </cell>
          <cell r="H820" t="str">
            <v>分区4</v>
          </cell>
          <cell r="J820">
            <v>0</v>
          </cell>
          <cell r="K820">
            <v>1</v>
          </cell>
          <cell r="L820">
            <v>1</v>
          </cell>
          <cell r="M820">
            <v>1</v>
          </cell>
        </row>
        <row r="821">
          <cell r="A821" t="str">
            <v>富隆</v>
          </cell>
          <cell r="B821" t="str">
            <v>10kV</v>
          </cell>
          <cell r="D821">
            <v>1000</v>
          </cell>
          <cell r="F821" t="str">
            <v>市辖</v>
          </cell>
          <cell r="G821">
            <v>0</v>
          </cell>
          <cell r="H821" t="str">
            <v>分区4</v>
          </cell>
          <cell r="J821">
            <v>1</v>
          </cell>
          <cell r="K821">
            <v>2</v>
          </cell>
          <cell r="L821">
            <v>1</v>
          </cell>
          <cell r="M821">
            <v>1</v>
          </cell>
        </row>
        <row r="822">
          <cell r="A822" t="str">
            <v>翟家宅变</v>
          </cell>
          <cell r="B822" t="str">
            <v>10kV</v>
          </cell>
          <cell r="D822">
            <v>315</v>
          </cell>
          <cell r="F822" t="str">
            <v>市辖</v>
          </cell>
          <cell r="G822">
            <v>0</v>
          </cell>
          <cell r="H822" t="str">
            <v>分区4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</row>
        <row r="823">
          <cell r="A823" t="str">
            <v>良士文化</v>
          </cell>
          <cell r="B823" t="str">
            <v>10kV</v>
          </cell>
          <cell r="D823">
            <v>3780</v>
          </cell>
          <cell r="F823" t="str">
            <v>市辖</v>
          </cell>
          <cell r="G823">
            <v>0</v>
          </cell>
          <cell r="H823" t="str">
            <v>分区4</v>
          </cell>
          <cell r="J823">
            <v>1</v>
          </cell>
          <cell r="K823">
            <v>1</v>
          </cell>
          <cell r="L823">
            <v>1</v>
          </cell>
          <cell r="M823">
            <v>1</v>
          </cell>
        </row>
        <row r="824">
          <cell r="A824" t="str">
            <v>日进</v>
          </cell>
          <cell r="B824" t="str">
            <v>10kV</v>
          </cell>
          <cell r="D824">
            <v>630</v>
          </cell>
          <cell r="F824" t="str">
            <v>市辖</v>
          </cell>
          <cell r="G824">
            <v>0</v>
          </cell>
          <cell r="H824" t="str">
            <v>分区4</v>
          </cell>
          <cell r="J824">
            <v>0</v>
          </cell>
          <cell r="K824">
            <v>2</v>
          </cell>
          <cell r="L824">
            <v>1</v>
          </cell>
          <cell r="M824">
            <v>1</v>
          </cell>
        </row>
        <row r="825">
          <cell r="A825" t="str">
            <v>日进1-1</v>
          </cell>
          <cell r="B825" t="str">
            <v>10kV</v>
          </cell>
          <cell r="D825">
            <v>630</v>
          </cell>
          <cell r="F825" t="str">
            <v>市辖</v>
          </cell>
          <cell r="G825">
            <v>0</v>
          </cell>
          <cell r="H825" t="str">
            <v>分区4</v>
          </cell>
          <cell r="J825">
            <v>1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西横漕1#变</v>
          </cell>
          <cell r="B826" t="str">
            <v>10kV</v>
          </cell>
          <cell r="D826">
            <v>100</v>
          </cell>
          <cell r="F826" t="str">
            <v>市辖</v>
          </cell>
          <cell r="G826">
            <v>0</v>
          </cell>
          <cell r="H826" t="str">
            <v>分区4</v>
          </cell>
          <cell r="J826">
            <v>0</v>
          </cell>
          <cell r="K826">
            <v>1</v>
          </cell>
          <cell r="L826">
            <v>1</v>
          </cell>
          <cell r="M826">
            <v>1</v>
          </cell>
        </row>
        <row r="827">
          <cell r="A827" t="str">
            <v>雅富</v>
          </cell>
          <cell r="B827" t="str">
            <v>10kV</v>
          </cell>
          <cell r="D827">
            <v>250</v>
          </cell>
          <cell r="F827" t="str">
            <v>市辖</v>
          </cell>
          <cell r="G827">
            <v>0</v>
          </cell>
          <cell r="H827" t="str">
            <v>分区4</v>
          </cell>
          <cell r="J827">
            <v>1</v>
          </cell>
          <cell r="K827">
            <v>2</v>
          </cell>
          <cell r="L827">
            <v>1</v>
          </cell>
          <cell r="M827">
            <v>1</v>
          </cell>
        </row>
        <row r="828">
          <cell r="A828" t="str">
            <v>新东村西横漕变</v>
          </cell>
          <cell r="B828" t="str">
            <v>10kV</v>
          </cell>
          <cell r="D828">
            <v>160</v>
          </cell>
          <cell r="F828" t="str">
            <v>市辖</v>
          </cell>
          <cell r="G828">
            <v>0</v>
          </cell>
          <cell r="H828" t="str">
            <v>分区4</v>
          </cell>
          <cell r="J828">
            <v>0</v>
          </cell>
          <cell r="K828">
            <v>0</v>
          </cell>
          <cell r="L828">
            <v>0</v>
          </cell>
          <cell r="M828">
            <v>0</v>
          </cell>
        </row>
        <row r="829">
          <cell r="A829" t="str">
            <v>绿地置业临1#变</v>
          </cell>
          <cell r="B829" t="str">
            <v>10kV</v>
          </cell>
          <cell r="D829">
            <v>400</v>
          </cell>
          <cell r="F829" t="str">
            <v>市辖</v>
          </cell>
          <cell r="G829">
            <v>0</v>
          </cell>
          <cell r="H829" t="str">
            <v>分区4</v>
          </cell>
          <cell r="J829">
            <v>1</v>
          </cell>
          <cell r="K829">
            <v>1</v>
          </cell>
          <cell r="L829">
            <v>1</v>
          </cell>
          <cell r="M829">
            <v>1</v>
          </cell>
        </row>
        <row r="830">
          <cell r="A830" t="str">
            <v>华东台商子女学校1-2</v>
          </cell>
          <cell r="B830" t="str">
            <v>10kV</v>
          </cell>
          <cell r="D830">
            <v>200</v>
          </cell>
          <cell r="F830" t="str">
            <v>县级</v>
          </cell>
          <cell r="G830">
            <v>0</v>
          </cell>
          <cell r="H830" t="str">
            <v>分区3</v>
          </cell>
          <cell r="J830">
            <v>0</v>
          </cell>
          <cell r="K830">
            <v>2</v>
          </cell>
          <cell r="L830">
            <v>1</v>
          </cell>
          <cell r="M830">
            <v>1</v>
          </cell>
        </row>
        <row r="831">
          <cell r="A831" t="str">
            <v>华东台商子女学校1-1</v>
          </cell>
          <cell r="B831" t="str">
            <v>10kV</v>
          </cell>
          <cell r="D831">
            <v>630</v>
          </cell>
          <cell r="F831" t="str">
            <v>县级</v>
          </cell>
          <cell r="G831">
            <v>0</v>
          </cell>
          <cell r="H831" t="str">
            <v>分区3</v>
          </cell>
          <cell r="J831">
            <v>1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绿地置业2#</v>
          </cell>
          <cell r="B832" t="str">
            <v>10kV</v>
          </cell>
          <cell r="D832">
            <v>400</v>
          </cell>
          <cell r="F832" t="str">
            <v>县级</v>
          </cell>
          <cell r="G832">
            <v>0</v>
          </cell>
          <cell r="H832" t="str">
            <v>分区3</v>
          </cell>
          <cell r="J832">
            <v>0</v>
          </cell>
          <cell r="K832">
            <v>1</v>
          </cell>
          <cell r="L832">
            <v>1</v>
          </cell>
          <cell r="M832">
            <v>1</v>
          </cell>
        </row>
        <row r="833">
          <cell r="A833" t="str">
            <v>鑫苑置业1#变</v>
          </cell>
          <cell r="B833" t="str">
            <v>10kV</v>
          </cell>
          <cell r="D833">
            <v>400</v>
          </cell>
          <cell r="F833" t="str">
            <v>县级</v>
          </cell>
          <cell r="G833">
            <v>0</v>
          </cell>
          <cell r="H833" t="str">
            <v>分区3</v>
          </cell>
          <cell r="J833">
            <v>1</v>
          </cell>
          <cell r="K833">
            <v>2</v>
          </cell>
          <cell r="L833">
            <v>1</v>
          </cell>
          <cell r="M833">
            <v>1</v>
          </cell>
        </row>
        <row r="834">
          <cell r="A834" t="str">
            <v>鑫苑置业3#变</v>
          </cell>
          <cell r="B834" t="str">
            <v>10kV</v>
          </cell>
          <cell r="D834">
            <v>400</v>
          </cell>
          <cell r="F834" t="str">
            <v>县级</v>
          </cell>
          <cell r="G834">
            <v>0</v>
          </cell>
          <cell r="H834" t="str">
            <v>分区3</v>
          </cell>
          <cell r="J834">
            <v>0</v>
          </cell>
          <cell r="K834">
            <v>0</v>
          </cell>
          <cell r="L834">
            <v>0</v>
          </cell>
          <cell r="M834">
            <v>0</v>
          </cell>
        </row>
        <row r="835">
          <cell r="A835" t="str">
            <v>绿地置业临变3#</v>
          </cell>
          <cell r="B835" t="str">
            <v>10kV</v>
          </cell>
          <cell r="D835">
            <v>400</v>
          </cell>
          <cell r="F835" t="str">
            <v>县级</v>
          </cell>
          <cell r="G835">
            <v>0</v>
          </cell>
          <cell r="H835" t="str">
            <v>分区3</v>
          </cell>
          <cell r="J835">
            <v>1</v>
          </cell>
          <cell r="K835">
            <v>1</v>
          </cell>
          <cell r="L835">
            <v>1</v>
          </cell>
          <cell r="M835">
            <v>1</v>
          </cell>
        </row>
        <row r="836">
          <cell r="A836" t="str">
            <v>鑫苑置业2#变</v>
          </cell>
          <cell r="B836" t="str">
            <v>10kV</v>
          </cell>
          <cell r="D836">
            <v>400</v>
          </cell>
          <cell r="F836" t="str">
            <v>县级</v>
          </cell>
          <cell r="G836">
            <v>0</v>
          </cell>
          <cell r="H836" t="str">
            <v>分区3</v>
          </cell>
          <cell r="J836">
            <v>0</v>
          </cell>
          <cell r="K836">
            <v>2</v>
          </cell>
          <cell r="L836">
            <v>1</v>
          </cell>
          <cell r="M836">
            <v>1</v>
          </cell>
        </row>
        <row r="837">
          <cell r="A837" t="str">
            <v>网通9097</v>
          </cell>
          <cell r="B837" t="str">
            <v>10kV</v>
          </cell>
          <cell r="D837">
            <v>30</v>
          </cell>
          <cell r="F837" t="str">
            <v>县级</v>
          </cell>
          <cell r="G837">
            <v>0</v>
          </cell>
          <cell r="H837" t="str">
            <v>分区3</v>
          </cell>
          <cell r="J837">
            <v>1</v>
          </cell>
          <cell r="K837">
            <v>0</v>
          </cell>
          <cell r="L837">
            <v>0</v>
          </cell>
          <cell r="M837">
            <v>0</v>
          </cell>
        </row>
        <row r="838">
          <cell r="A838" t="str">
            <v>安零线电信0829</v>
          </cell>
          <cell r="B838" t="str">
            <v>10kV</v>
          </cell>
          <cell r="D838">
            <v>30</v>
          </cell>
          <cell r="F838" t="str">
            <v>县级</v>
          </cell>
          <cell r="G838">
            <v>0</v>
          </cell>
          <cell r="H838" t="str">
            <v>分区3</v>
          </cell>
          <cell r="J838">
            <v>0</v>
          </cell>
          <cell r="K838">
            <v>1</v>
          </cell>
          <cell r="L838">
            <v>1</v>
          </cell>
          <cell r="M838">
            <v>1</v>
          </cell>
        </row>
        <row r="839">
          <cell r="A839" t="str">
            <v>安壹线中国联通</v>
          </cell>
          <cell r="B839" t="str">
            <v>10kV</v>
          </cell>
          <cell r="D839">
            <v>30</v>
          </cell>
          <cell r="F839" t="str">
            <v>市辖</v>
          </cell>
          <cell r="G839">
            <v>0</v>
          </cell>
          <cell r="H839" t="str">
            <v>分区4</v>
          </cell>
          <cell r="J839">
            <v>1</v>
          </cell>
          <cell r="K839">
            <v>2</v>
          </cell>
          <cell r="L839">
            <v>1</v>
          </cell>
          <cell r="M839">
            <v>1</v>
          </cell>
        </row>
        <row r="840">
          <cell r="A840" t="str">
            <v>安壹线资产经营</v>
          </cell>
          <cell r="B840" t="str">
            <v>10kV</v>
          </cell>
          <cell r="D840">
            <v>250</v>
          </cell>
          <cell r="F840" t="str">
            <v>市辖</v>
          </cell>
          <cell r="G840">
            <v>0</v>
          </cell>
          <cell r="H840" t="str">
            <v>分区4</v>
          </cell>
          <cell r="J840">
            <v>0</v>
          </cell>
          <cell r="K840">
            <v>0</v>
          </cell>
          <cell r="L840">
            <v>0</v>
          </cell>
          <cell r="M840">
            <v>0</v>
          </cell>
        </row>
        <row r="841">
          <cell r="A841" t="str">
            <v>硅湖职业技术学校</v>
          </cell>
          <cell r="B841" t="str">
            <v>10kV</v>
          </cell>
          <cell r="D841">
            <v>3750</v>
          </cell>
          <cell r="F841" t="str">
            <v>市辖</v>
          </cell>
          <cell r="G841">
            <v>0</v>
          </cell>
          <cell r="H841" t="str">
            <v>分区4</v>
          </cell>
          <cell r="J841">
            <v>1</v>
          </cell>
          <cell r="K841">
            <v>1</v>
          </cell>
          <cell r="L841">
            <v>1</v>
          </cell>
          <cell r="M841">
            <v>1</v>
          </cell>
        </row>
        <row r="842">
          <cell r="A842" t="str">
            <v>安陆线移动</v>
          </cell>
          <cell r="B842" t="str">
            <v>10kV</v>
          </cell>
          <cell r="D842">
            <v>30</v>
          </cell>
          <cell r="F842" t="str">
            <v>市辖</v>
          </cell>
          <cell r="G842">
            <v>0</v>
          </cell>
          <cell r="H842" t="str">
            <v>分区4</v>
          </cell>
          <cell r="J842">
            <v>0</v>
          </cell>
          <cell r="K842">
            <v>2</v>
          </cell>
          <cell r="L842">
            <v>1</v>
          </cell>
          <cell r="M842">
            <v>1</v>
          </cell>
        </row>
        <row r="843">
          <cell r="A843" t="str">
            <v>荣明纺织品</v>
          </cell>
          <cell r="B843" t="str">
            <v>10kV</v>
          </cell>
          <cell r="D843">
            <v>160</v>
          </cell>
          <cell r="F843" t="str">
            <v>市辖</v>
          </cell>
          <cell r="G843">
            <v>0</v>
          </cell>
          <cell r="H843" t="str">
            <v>分区4</v>
          </cell>
          <cell r="J843">
            <v>1</v>
          </cell>
          <cell r="K843">
            <v>0</v>
          </cell>
          <cell r="L843">
            <v>0</v>
          </cell>
          <cell r="M843">
            <v>0</v>
          </cell>
        </row>
        <row r="844">
          <cell r="A844" t="str">
            <v>雷诺玛制衣</v>
          </cell>
          <cell r="B844" t="str">
            <v>10kV</v>
          </cell>
          <cell r="D844">
            <v>125</v>
          </cell>
          <cell r="F844" t="str">
            <v>市辖</v>
          </cell>
          <cell r="G844">
            <v>0</v>
          </cell>
          <cell r="H844" t="str">
            <v>分区4</v>
          </cell>
          <cell r="J844">
            <v>0</v>
          </cell>
          <cell r="K844">
            <v>1</v>
          </cell>
          <cell r="L844">
            <v>1</v>
          </cell>
          <cell r="M844">
            <v>1</v>
          </cell>
        </row>
        <row r="845">
          <cell r="A845" t="str">
            <v>智宇时装</v>
          </cell>
          <cell r="B845" t="str">
            <v>10kV</v>
          </cell>
          <cell r="D845">
            <v>100</v>
          </cell>
          <cell r="F845" t="str">
            <v>市辖</v>
          </cell>
          <cell r="G845">
            <v>0</v>
          </cell>
          <cell r="H845" t="str">
            <v>分区4</v>
          </cell>
          <cell r="J845">
            <v>1</v>
          </cell>
          <cell r="K845">
            <v>2</v>
          </cell>
          <cell r="L845">
            <v>1</v>
          </cell>
          <cell r="M845">
            <v>1</v>
          </cell>
        </row>
        <row r="846">
          <cell r="A846" t="str">
            <v>海星制衣</v>
          </cell>
          <cell r="B846" t="str">
            <v>10kV</v>
          </cell>
          <cell r="D846">
            <v>100</v>
          </cell>
          <cell r="F846" t="str">
            <v>市辖</v>
          </cell>
          <cell r="G846">
            <v>0</v>
          </cell>
          <cell r="H846" t="str">
            <v>分区4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</row>
        <row r="847">
          <cell r="A847" t="str">
            <v>润昌塑胶</v>
          </cell>
          <cell r="B847" t="str">
            <v>10kV</v>
          </cell>
          <cell r="D847">
            <v>315</v>
          </cell>
          <cell r="F847" t="str">
            <v>市辖</v>
          </cell>
          <cell r="G847">
            <v>0</v>
          </cell>
          <cell r="H847" t="str">
            <v>分区4</v>
          </cell>
          <cell r="J847">
            <v>1</v>
          </cell>
          <cell r="K847">
            <v>1</v>
          </cell>
          <cell r="L847">
            <v>1</v>
          </cell>
          <cell r="M847">
            <v>1</v>
          </cell>
        </row>
        <row r="848">
          <cell r="A848" t="str">
            <v>华之羿植绒</v>
          </cell>
          <cell r="B848" t="str">
            <v>10kV</v>
          </cell>
          <cell r="D848">
            <v>315</v>
          </cell>
          <cell r="F848" t="str">
            <v>市辖</v>
          </cell>
          <cell r="G848">
            <v>0</v>
          </cell>
          <cell r="H848" t="str">
            <v>分区4</v>
          </cell>
          <cell r="J848">
            <v>0</v>
          </cell>
          <cell r="K848">
            <v>2</v>
          </cell>
          <cell r="L848">
            <v>1</v>
          </cell>
          <cell r="M848">
            <v>1</v>
          </cell>
        </row>
        <row r="849">
          <cell r="A849" t="str">
            <v>统尹模具</v>
          </cell>
          <cell r="B849" t="str">
            <v>10kV</v>
          </cell>
          <cell r="D849">
            <v>160</v>
          </cell>
          <cell r="F849" t="str">
            <v>市辖</v>
          </cell>
          <cell r="G849">
            <v>0</v>
          </cell>
          <cell r="H849" t="str">
            <v>分区4</v>
          </cell>
          <cell r="J849">
            <v>1</v>
          </cell>
          <cell r="K849">
            <v>0</v>
          </cell>
          <cell r="L849">
            <v>0</v>
          </cell>
          <cell r="M849">
            <v>0</v>
          </cell>
        </row>
        <row r="850">
          <cell r="A850" t="str">
            <v>欣邦五金4930</v>
          </cell>
          <cell r="B850" t="str">
            <v>10kV</v>
          </cell>
          <cell r="D850">
            <v>160</v>
          </cell>
          <cell r="F850" t="str">
            <v>市辖</v>
          </cell>
          <cell r="G850">
            <v>0</v>
          </cell>
          <cell r="H850" t="str">
            <v>分区4</v>
          </cell>
          <cell r="J850">
            <v>0</v>
          </cell>
          <cell r="K850">
            <v>1</v>
          </cell>
          <cell r="L850">
            <v>1</v>
          </cell>
          <cell r="M850">
            <v>1</v>
          </cell>
        </row>
        <row r="851">
          <cell r="A851" t="str">
            <v>伟瑞机械2158</v>
          </cell>
          <cell r="B851" t="str">
            <v>10kV</v>
          </cell>
          <cell r="D851">
            <v>160</v>
          </cell>
          <cell r="F851" t="str">
            <v>市辖</v>
          </cell>
          <cell r="G851">
            <v>0</v>
          </cell>
          <cell r="H851" t="str">
            <v>分区4</v>
          </cell>
          <cell r="J851">
            <v>1</v>
          </cell>
          <cell r="K851">
            <v>2</v>
          </cell>
          <cell r="L851">
            <v>1</v>
          </cell>
          <cell r="M851">
            <v>1</v>
          </cell>
        </row>
        <row r="852">
          <cell r="A852" t="str">
            <v>徐公桥小区4#变</v>
          </cell>
          <cell r="B852" t="str">
            <v>10kV</v>
          </cell>
          <cell r="D852">
            <v>630</v>
          </cell>
          <cell r="F852" t="str">
            <v>市辖</v>
          </cell>
          <cell r="G852">
            <v>0</v>
          </cell>
          <cell r="H852" t="str">
            <v>分区4</v>
          </cell>
          <cell r="J852">
            <v>0</v>
          </cell>
          <cell r="K852">
            <v>0</v>
          </cell>
          <cell r="L852">
            <v>0</v>
          </cell>
          <cell r="M852">
            <v>0</v>
          </cell>
        </row>
        <row r="853">
          <cell r="A853" t="str">
            <v>徐公桥小区3#变</v>
          </cell>
          <cell r="B853" t="str">
            <v>10kV</v>
          </cell>
          <cell r="D853">
            <v>630</v>
          </cell>
          <cell r="F853" t="str">
            <v>市辖</v>
          </cell>
          <cell r="G853">
            <v>0</v>
          </cell>
          <cell r="H853" t="str">
            <v>分区4</v>
          </cell>
          <cell r="J853">
            <v>1</v>
          </cell>
          <cell r="K853">
            <v>1</v>
          </cell>
          <cell r="L853">
            <v>1</v>
          </cell>
          <cell r="M853">
            <v>1</v>
          </cell>
        </row>
        <row r="854">
          <cell r="A854" t="str">
            <v>捷通摩擦</v>
          </cell>
          <cell r="B854" t="str">
            <v>10kV</v>
          </cell>
          <cell r="D854">
            <v>630</v>
          </cell>
          <cell r="F854" t="str">
            <v>市辖</v>
          </cell>
          <cell r="G854">
            <v>0</v>
          </cell>
          <cell r="H854" t="str">
            <v>分区4</v>
          </cell>
          <cell r="J854">
            <v>0</v>
          </cell>
          <cell r="K854">
            <v>2</v>
          </cell>
          <cell r="L854">
            <v>1</v>
          </cell>
          <cell r="M854">
            <v>1</v>
          </cell>
        </row>
        <row r="855">
          <cell r="A855" t="str">
            <v>新艺家具</v>
          </cell>
          <cell r="B855" t="str">
            <v>10kV</v>
          </cell>
          <cell r="D855">
            <v>80</v>
          </cell>
          <cell r="F855" t="str">
            <v>市辖</v>
          </cell>
          <cell r="G855">
            <v>0</v>
          </cell>
          <cell r="H855" t="str">
            <v>分区4</v>
          </cell>
          <cell r="J855">
            <v>1</v>
          </cell>
          <cell r="K855">
            <v>0</v>
          </cell>
          <cell r="L855">
            <v>0</v>
          </cell>
          <cell r="M855">
            <v>0</v>
          </cell>
        </row>
        <row r="856">
          <cell r="A856" t="str">
            <v>天顺包装</v>
          </cell>
          <cell r="B856" t="str">
            <v>10kV</v>
          </cell>
          <cell r="D856">
            <v>200</v>
          </cell>
          <cell r="F856" t="str">
            <v>市辖</v>
          </cell>
          <cell r="G856">
            <v>0</v>
          </cell>
          <cell r="H856" t="str">
            <v>分区4</v>
          </cell>
          <cell r="J856">
            <v>0</v>
          </cell>
          <cell r="K856">
            <v>1</v>
          </cell>
          <cell r="L856">
            <v>1</v>
          </cell>
          <cell r="M856">
            <v>1</v>
          </cell>
        </row>
        <row r="857">
          <cell r="A857" t="str">
            <v>华顺包装</v>
          </cell>
          <cell r="B857" t="str">
            <v>10kV</v>
          </cell>
          <cell r="D857">
            <v>160</v>
          </cell>
          <cell r="F857" t="str">
            <v>市辖</v>
          </cell>
          <cell r="G857">
            <v>0</v>
          </cell>
          <cell r="H857" t="str">
            <v>分区4</v>
          </cell>
          <cell r="J857">
            <v>1</v>
          </cell>
          <cell r="K857">
            <v>2</v>
          </cell>
          <cell r="L857">
            <v>1</v>
          </cell>
          <cell r="M857">
            <v>1</v>
          </cell>
        </row>
        <row r="858">
          <cell r="A858" t="str">
            <v>伟速达</v>
          </cell>
          <cell r="B858" t="str">
            <v>10kV</v>
          </cell>
          <cell r="D858">
            <v>500</v>
          </cell>
          <cell r="F858" t="str">
            <v>市辖</v>
          </cell>
          <cell r="G858">
            <v>0</v>
          </cell>
          <cell r="H858" t="str">
            <v>分区4</v>
          </cell>
          <cell r="J858">
            <v>0</v>
          </cell>
          <cell r="K858">
            <v>0</v>
          </cell>
          <cell r="L858">
            <v>0</v>
          </cell>
          <cell r="M858">
            <v>0</v>
          </cell>
        </row>
        <row r="859">
          <cell r="A859" t="str">
            <v>徐公桥小区1#变</v>
          </cell>
          <cell r="B859" t="str">
            <v>10kV</v>
          </cell>
          <cell r="D859">
            <v>630</v>
          </cell>
          <cell r="F859" t="str">
            <v>市辖</v>
          </cell>
          <cell r="G859">
            <v>0</v>
          </cell>
          <cell r="H859" t="str">
            <v>分区4</v>
          </cell>
          <cell r="J859">
            <v>1</v>
          </cell>
          <cell r="K859">
            <v>1</v>
          </cell>
          <cell r="L859">
            <v>1</v>
          </cell>
          <cell r="M859">
            <v>1</v>
          </cell>
        </row>
        <row r="860">
          <cell r="A860" t="str">
            <v>徐公桥小区2#变</v>
          </cell>
          <cell r="B860" t="str">
            <v>10kV</v>
          </cell>
          <cell r="D860">
            <v>630</v>
          </cell>
          <cell r="F860" t="str">
            <v>市辖</v>
          </cell>
          <cell r="G860">
            <v>0</v>
          </cell>
          <cell r="H860" t="str">
            <v>分区4</v>
          </cell>
          <cell r="J860">
            <v>0</v>
          </cell>
          <cell r="K860">
            <v>2</v>
          </cell>
          <cell r="L860">
            <v>1</v>
          </cell>
          <cell r="M860">
            <v>1</v>
          </cell>
        </row>
        <row r="861">
          <cell r="A861" t="str">
            <v>徐公桥会所</v>
          </cell>
          <cell r="B861" t="str">
            <v>10kV</v>
          </cell>
          <cell r="D861">
            <v>250</v>
          </cell>
          <cell r="F861" t="str">
            <v>市辖</v>
          </cell>
          <cell r="G861">
            <v>0</v>
          </cell>
          <cell r="H861" t="str">
            <v>分区4</v>
          </cell>
          <cell r="J861">
            <v>1</v>
          </cell>
          <cell r="K861">
            <v>0</v>
          </cell>
          <cell r="L861">
            <v>0</v>
          </cell>
          <cell r="M861">
            <v>0</v>
          </cell>
        </row>
        <row r="862">
          <cell r="A862" t="str">
            <v>商务城资产经营3618</v>
          </cell>
          <cell r="B862" t="str">
            <v>10kV</v>
          </cell>
          <cell r="D862">
            <v>500</v>
          </cell>
          <cell r="F862" t="str">
            <v>市辖</v>
          </cell>
          <cell r="G862">
            <v>0</v>
          </cell>
          <cell r="H862" t="str">
            <v>分区4</v>
          </cell>
          <cell r="J862">
            <v>0</v>
          </cell>
          <cell r="K862">
            <v>1</v>
          </cell>
          <cell r="L862">
            <v>1</v>
          </cell>
          <cell r="M862">
            <v>1</v>
          </cell>
        </row>
        <row r="863">
          <cell r="A863" t="str">
            <v>徐公桥小区5#变</v>
          </cell>
          <cell r="B863" t="str">
            <v>10kV</v>
          </cell>
          <cell r="D863">
            <v>630</v>
          </cell>
          <cell r="F863" t="str">
            <v>市辖</v>
          </cell>
          <cell r="G863">
            <v>0</v>
          </cell>
          <cell r="H863" t="str">
            <v>分区4</v>
          </cell>
          <cell r="J863">
            <v>1</v>
          </cell>
          <cell r="K863">
            <v>2</v>
          </cell>
          <cell r="L863">
            <v>1</v>
          </cell>
          <cell r="M863">
            <v>1</v>
          </cell>
        </row>
        <row r="864">
          <cell r="A864" t="str">
            <v>徐公桥小区6#变</v>
          </cell>
          <cell r="B864" t="str">
            <v>10kV</v>
          </cell>
          <cell r="D864">
            <v>630</v>
          </cell>
          <cell r="F864" t="str">
            <v>市辖</v>
          </cell>
          <cell r="G864">
            <v>0</v>
          </cell>
          <cell r="H864" t="str">
            <v>分区4</v>
          </cell>
          <cell r="J864">
            <v>0</v>
          </cell>
          <cell r="K864">
            <v>0</v>
          </cell>
          <cell r="L864">
            <v>0</v>
          </cell>
          <cell r="M864">
            <v>0</v>
          </cell>
        </row>
        <row r="865">
          <cell r="A865" t="str">
            <v>徐公桥小区7#变</v>
          </cell>
          <cell r="B865" t="str">
            <v>10kV</v>
          </cell>
          <cell r="D865">
            <v>630</v>
          </cell>
          <cell r="F865" t="str">
            <v>市辖</v>
          </cell>
          <cell r="G865">
            <v>0</v>
          </cell>
          <cell r="H865" t="str">
            <v>分区4</v>
          </cell>
          <cell r="J865">
            <v>1</v>
          </cell>
          <cell r="K865">
            <v>1</v>
          </cell>
          <cell r="L865">
            <v>1</v>
          </cell>
          <cell r="M865">
            <v>1</v>
          </cell>
        </row>
        <row r="866">
          <cell r="A866" t="str">
            <v>徐公桥小区8#变</v>
          </cell>
          <cell r="B866" t="str">
            <v>10kV</v>
          </cell>
          <cell r="D866">
            <v>630</v>
          </cell>
          <cell r="F866" t="str">
            <v>市辖</v>
          </cell>
          <cell r="G866">
            <v>0</v>
          </cell>
          <cell r="H866" t="str">
            <v>分区4</v>
          </cell>
          <cell r="J866">
            <v>0</v>
          </cell>
          <cell r="K866">
            <v>2</v>
          </cell>
          <cell r="L866">
            <v>1</v>
          </cell>
          <cell r="M866">
            <v>1</v>
          </cell>
        </row>
        <row r="867">
          <cell r="A867" t="str">
            <v>好孩子儿童用品1-1</v>
          </cell>
          <cell r="B867" t="str">
            <v>10kV</v>
          </cell>
          <cell r="D867">
            <v>30</v>
          </cell>
          <cell r="F867" t="str">
            <v>市辖</v>
          </cell>
          <cell r="G867">
            <v>0</v>
          </cell>
          <cell r="H867" t="str">
            <v>分区1</v>
          </cell>
          <cell r="J867">
            <v>1</v>
          </cell>
          <cell r="K867">
            <v>0</v>
          </cell>
          <cell r="L867">
            <v>0</v>
          </cell>
          <cell r="M867">
            <v>0</v>
          </cell>
        </row>
        <row r="868">
          <cell r="A868" t="str">
            <v>好孩子儿童用品1-2</v>
          </cell>
          <cell r="B868" t="str">
            <v>10kV</v>
          </cell>
          <cell r="D868">
            <v>1600</v>
          </cell>
          <cell r="F868" t="str">
            <v>市辖</v>
          </cell>
          <cell r="G868">
            <v>0</v>
          </cell>
          <cell r="H868" t="str">
            <v>分区1</v>
          </cell>
          <cell r="J868">
            <v>0</v>
          </cell>
          <cell r="K868">
            <v>1</v>
          </cell>
          <cell r="L868">
            <v>1</v>
          </cell>
          <cell r="M868">
            <v>1</v>
          </cell>
        </row>
        <row r="869">
          <cell r="A869" t="str">
            <v>好孩子儿童用品1-3</v>
          </cell>
          <cell r="B869" t="str">
            <v>10kV</v>
          </cell>
          <cell r="D869">
            <v>500</v>
          </cell>
          <cell r="F869" t="str">
            <v>市辖</v>
          </cell>
          <cell r="G869">
            <v>0</v>
          </cell>
          <cell r="H869" t="str">
            <v>分区1</v>
          </cell>
          <cell r="J869">
            <v>1</v>
          </cell>
          <cell r="K869">
            <v>2</v>
          </cell>
          <cell r="L869">
            <v>1</v>
          </cell>
          <cell r="M869">
            <v>1</v>
          </cell>
        </row>
        <row r="870">
          <cell r="A870" t="str">
            <v>天叁线新沪顺服饰</v>
          </cell>
          <cell r="B870" t="str">
            <v>10kV</v>
          </cell>
          <cell r="D870">
            <v>630</v>
          </cell>
          <cell r="F870" t="str">
            <v>市辖</v>
          </cell>
          <cell r="G870">
            <v>0</v>
          </cell>
          <cell r="H870" t="str">
            <v>分区1</v>
          </cell>
          <cell r="J870">
            <v>0</v>
          </cell>
          <cell r="K870">
            <v>0</v>
          </cell>
          <cell r="L870">
            <v>0</v>
          </cell>
          <cell r="M870">
            <v>0</v>
          </cell>
        </row>
        <row r="871">
          <cell r="A871" t="str">
            <v>信倡电缆</v>
          </cell>
          <cell r="B871" t="str">
            <v>10kV</v>
          </cell>
          <cell r="D871">
            <v>315</v>
          </cell>
          <cell r="F871" t="str">
            <v>市辖</v>
          </cell>
          <cell r="G871">
            <v>0</v>
          </cell>
          <cell r="H871" t="str">
            <v>分区1</v>
          </cell>
          <cell r="J871">
            <v>1</v>
          </cell>
          <cell r="K871">
            <v>1</v>
          </cell>
          <cell r="L871">
            <v>1</v>
          </cell>
          <cell r="M871">
            <v>1</v>
          </cell>
        </row>
        <row r="872">
          <cell r="A872" t="str">
            <v>好孩子儿童服饰</v>
          </cell>
          <cell r="B872" t="str">
            <v>10kV</v>
          </cell>
          <cell r="D872">
            <v>500</v>
          </cell>
          <cell r="F872" t="str">
            <v>市辖</v>
          </cell>
          <cell r="G872">
            <v>0</v>
          </cell>
          <cell r="H872" t="str">
            <v>分区1</v>
          </cell>
          <cell r="J872">
            <v>0</v>
          </cell>
          <cell r="K872">
            <v>2</v>
          </cell>
          <cell r="L872">
            <v>1</v>
          </cell>
          <cell r="M872">
            <v>1</v>
          </cell>
        </row>
        <row r="873">
          <cell r="A873" t="str">
            <v>星利富民合作社</v>
          </cell>
          <cell r="B873" t="str">
            <v>10kV</v>
          </cell>
          <cell r="D873">
            <v>500</v>
          </cell>
          <cell r="F873" t="str">
            <v>市辖</v>
          </cell>
          <cell r="G873">
            <v>0</v>
          </cell>
          <cell r="H873" t="str">
            <v>分区1</v>
          </cell>
          <cell r="J873">
            <v>1</v>
          </cell>
          <cell r="K873">
            <v>0</v>
          </cell>
          <cell r="L873">
            <v>0</v>
          </cell>
          <cell r="M873">
            <v>0</v>
          </cell>
        </row>
        <row r="874">
          <cell r="A874" t="str">
            <v>华阳电工线材</v>
          </cell>
          <cell r="B874" t="str">
            <v>10kV</v>
          </cell>
          <cell r="D874">
            <v>315</v>
          </cell>
          <cell r="F874" t="str">
            <v>市辖</v>
          </cell>
          <cell r="G874">
            <v>0</v>
          </cell>
          <cell r="H874" t="str">
            <v>分区1</v>
          </cell>
          <cell r="J874">
            <v>0</v>
          </cell>
          <cell r="K874">
            <v>1</v>
          </cell>
          <cell r="L874">
            <v>1</v>
          </cell>
          <cell r="M874">
            <v>1</v>
          </cell>
        </row>
        <row r="875">
          <cell r="A875" t="str">
            <v>大卓光学</v>
          </cell>
          <cell r="B875" t="str">
            <v>10kV</v>
          </cell>
          <cell r="D875">
            <v>80</v>
          </cell>
          <cell r="F875" t="str">
            <v>市辖</v>
          </cell>
          <cell r="G875">
            <v>0</v>
          </cell>
          <cell r="H875" t="str">
            <v>分区1</v>
          </cell>
          <cell r="J875">
            <v>1</v>
          </cell>
          <cell r="K875">
            <v>2</v>
          </cell>
          <cell r="L875">
            <v>1</v>
          </cell>
          <cell r="M875">
            <v>1</v>
          </cell>
        </row>
        <row r="876">
          <cell r="A876" t="str">
            <v>普清净化科技</v>
          </cell>
          <cell r="B876" t="str">
            <v>10kV</v>
          </cell>
          <cell r="D876">
            <v>200</v>
          </cell>
          <cell r="F876" t="str">
            <v>市辖</v>
          </cell>
          <cell r="G876">
            <v>0</v>
          </cell>
          <cell r="H876" t="str">
            <v>分区1</v>
          </cell>
          <cell r="J876">
            <v>0</v>
          </cell>
          <cell r="K876">
            <v>0</v>
          </cell>
          <cell r="L876">
            <v>0</v>
          </cell>
          <cell r="M876">
            <v>0</v>
          </cell>
        </row>
        <row r="877">
          <cell r="A877" t="str">
            <v>丽明制衣</v>
          </cell>
          <cell r="B877" t="str">
            <v>10kV</v>
          </cell>
          <cell r="D877">
            <v>80</v>
          </cell>
          <cell r="F877" t="str">
            <v>市辖</v>
          </cell>
          <cell r="G877">
            <v>0</v>
          </cell>
          <cell r="H877" t="str">
            <v>分区1</v>
          </cell>
          <cell r="J877">
            <v>1</v>
          </cell>
          <cell r="K877">
            <v>1</v>
          </cell>
          <cell r="L877">
            <v>1</v>
          </cell>
          <cell r="M877">
            <v>1</v>
          </cell>
        </row>
        <row r="878">
          <cell r="A878" t="str">
            <v>天宇塑料</v>
          </cell>
          <cell r="B878" t="str">
            <v>10kV</v>
          </cell>
          <cell r="D878">
            <v>250</v>
          </cell>
          <cell r="F878" t="str">
            <v>市辖</v>
          </cell>
          <cell r="G878">
            <v>0</v>
          </cell>
          <cell r="H878" t="str">
            <v>分区1</v>
          </cell>
          <cell r="J878">
            <v>0</v>
          </cell>
          <cell r="K878">
            <v>2</v>
          </cell>
          <cell r="L878">
            <v>1</v>
          </cell>
          <cell r="M878">
            <v>1</v>
          </cell>
        </row>
        <row r="879">
          <cell r="A879" t="str">
            <v>海虹机械</v>
          </cell>
          <cell r="B879" t="str">
            <v>10kV</v>
          </cell>
          <cell r="D879">
            <v>80</v>
          </cell>
          <cell r="F879" t="str">
            <v>市辖</v>
          </cell>
          <cell r="G879">
            <v>0</v>
          </cell>
          <cell r="H879" t="str">
            <v>分区1</v>
          </cell>
          <cell r="J879">
            <v>1</v>
          </cell>
          <cell r="K879">
            <v>0</v>
          </cell>
          <cell r="L879">
            <v>0</v>
          </cell>
          <cell r="M879">
            <v>0</v>
          </cell>
        </row>
        <row r="880">
          <cell r="A880" t="str">
            <v>金瑞昌</v>
          </cell>
          <cell r="B880" t="str">
            <v>10kV</v>
          </cell>
          <cell r="D880">
            <v>100</v>
          </cell>
          <cell r="F880" t="str">
            <v>市辖</v>
          </cell>
          <cell r="G880">
            <v>0</v>
          </cell>
          <cell r="H880" t="str">
            <v>分区1</v>
          </cell>
          <cell r="J880">
            <v>0</v>
          </cell>
          <cell r="K880">
            <v>1</v>
          </cell>
          <cell r="L880">
            <v>1</v>
          </cell>
          <cell r="M880">
            <v>1</v>
          </cell>
        </row>
        <row r="881">
          <cell r="A881" t="str">
            <v>齿轮厂</v>
          </cell>
          <cell r="B881" t="str">
            <v>10kV</v>
          </cell>
          <cell r="D881">
            <v>5260</v>
          </cell>
          <cell r="F881" t="str">
            <v>市辖</v>
          </cell>
          <cell r="G881">
            <v>0</v>
          </cell>
          <cell r="H881" t="str">
            <v>分区1</v>
          </cell>
          <cell r="J881">
            <v>1</v>
          </cell>
          <cell r="K881">
            <v>2</v>
          </cell>
          <cell r="L881">
            <v>1</v>
          </cell>
          <cell r="M881">
            <v>1</v>
          </cell>
        </row>
        <row r="882">
          <cell r="A882" t="str">
            <v>上海汽车齿轮厂</v>
          </cell>
          <cell r="B882" t="str">
            <v>10kV</v>
          </cell>
          <cell r="D882">
            <v>30</v>
          </cell>
          <cell r="F882" t="str">
            <v>市辖</v>
          </cell>
          <cell r="G882">
            <v>0</v>
          </cell>
          <cell r="H882" t="str">
            <v>分区1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</row>
        <row r="883">
          <cell r="A883" t="str">
            <v>福达涂料</v>
          </cell>
          <cell r="B883" t="str">
            <v>10kV</v>
          </cell>
          <cell r="D883">
            <v>200</v>
          </cell>
          <cell r="F883" t="str">
            <v>市辖</v>
          </cell>
          <cell r="G883">
            <v>0</v>
          </cell>
          <cell r="H883" t="str">
            <v>分区1</v>
          </cell>
          <cell r="J883">
            <v>1</v>
          </cell>
          <cell r="K883">
            <v>1</v>
          </cell>
          <cell r="L883">
            <v>1</v>
          </cell>
          <cell r="M883">
            <v>1</v>
          </cell>
        </row>
        <row r="884">
          <cell r="A884" t="str">
            <v>8796088766464</v>
          </cell>
          <cell r="B884" t="str">
            <v>10kV</v>
          </cell>
          <cell r="D884">
            <v>0</v>
          </cell>
          <cell r="F884" t="str">
            <v>县级</v>
          </cell>
          <cell r="G884">
            <v>0</v>
          </cell>
          <cell r="H884" t="str">
            <v>分区3</v>
          </cell>
          <cell r="J884">
            <v>0</v>
          </cell>
          <cell r="K884">
            <v>0</v>
          </cell>
          <cell r="L884">
            <v>0</v>
          </cell>
          <cell r="M884">
            <v>0</v>
          </cell>
        </row>
        <row r="885">
          <cell r="A885" t="str">
            <v>利玛五金</v>
          </cell>
          <cell r="B885" t="str">
            <v>10kV</v>
          </cell>
          <cell r="D885">
            <v>80</v>
          </cell>
          <cell r="F885" t="str">
            <v>市辖</v>
          </cell>
          <cell r="G885">
            <v>0</v>
          </cell>
          <cell r="H885" t="str">
            <v>分区1</v>
          </cell>
          <cell r="J885">
            <v>1</v>
          </cell>
          <cell r="K885">
            <v>0</v>
          </cell>
          <cell r="L885">
            <v>0</v>
          </cell>
          <cell r="M885">
            <v>0</v>
          </cell>
        </row>
        <row r="886">
          <cell r="A886" t="str">
            <v>星庄塑料</v>
          </cell>
          <cell r="B886" t="str">
            <v>10kV</v>
          </cell>
          <cell r="D886">
            <v>250</v>
          </cell>
          <cell r="F886" t="str">
            <v>市辖</v>
          </cell>
          <cell r="G886">
            <v>0</v>
          </cell>
          <cell r="H886" t="str">
            <v>分区1</v>
          </cell>
          <cell r="J886">
            <v>0</v>
          </cell>
          <cell r="K886">
            <v>1</v>
          </cell>
          <cell r="L886">
            <v>1</v>
          </cell>
          <cell r="M886">
            <v>1</v>
          </cell>
        </row>
        <row r="887">
          <cell r="A887" t="str">
            <v>永益塑料</v>
          </cell>
          <cell r="B887" t="str">
            <v>10kV</v>
          </cell>
          <cell r="D887">
            <v>160</v>
          </cell>
          <cell r="F887" t="str">
            <v>市辖</v>
          </cell>
          <cell r="G887">
            <v>0</v>
          </cell>
          <cell r="H887" t="str">
            <v>分区1</v>
          </cell>
          <cell r="J887">
            <v>1</v>
          </cell>
          <cell r="K887">
            <v>2</v>
          </cell>
          <cell r="L887">
            <v>1</v>
          </cell>
          <cell r="M887">
            <v>1</v>
          </cell>
        </row>
        <row r="888">
          <cell r="A888" t="str">
            <v>申鑫金属</v>
          </cell>
          <cell r="B888" t="str">
            <v>10kV</v>
          </cell>
          <cell r="D888">
            <v>160</v>
          </cell>
          <cell r="F888" t="str">
            <v>市辖</v>
          </cell>
          <cell r="G888">
            <v>0</v>
          </cell>
          <cell r="H888" t="str">
            <v>分区1</v>
          </cell>
          <cell r="J888">
            <v>0</v>
          </cell>
          <cell r="K888">
            <v>0</v>
          </cell>
          <cell r="L888">
            <v>0</v>
          </cell>
          <cell r="M888">
            <v>0</v>
          </cell>
        </row>
        <row r="889">
          <cell r="A889" t="str">
            <v>昆山环保机械</v>
          </cell>
          <cell r="B889" t="str">
            <v>10kV</v>
          </cell>
          <cell r="D889">
            <v>250</v>
          </cell>
          <cell r="F889" t="str">
            <v>市辖</v>
          </cell>
          <cell r="G889">
            <v>0</v>
          </cell>
          <cell r="H889" t="str">
            <v>分区1</v>
          </cell>
          <cell r="J889">
            <v>1</v>
          </cell>
          <cell r="K889">
            <v>1</v>
          </cell>
          <cell r="L889">
            <v>1</v>
          </cell>
          <cell r="M889">
            <v>1</v>
          </cell>
        </row>
        <row r="890">
          <cell r="A890" t="str">
            <v>春波橡胶</v>
          </cell>
          <cell r="B890" t="str">
            <v>10kV</v>
          </cell>
          <cell r="D890">
            <v>80</v>
          </cell>
          <cell r="F890" t="str">
            <v>市辖</v>
          </cell>
          <cell r="G890">
            <v>0</v>
          </cell>
          <cell r="H890" t="str">
            <v>分区1</v>
          </cell>
          <cell r="J890">
            <v>0</v>
          </cell>
          <cell r="K890">
            <v>2</v>
          </cell>
          <cell r="L890">
            <v>1</v>
          </cell>
          <cell r="M890">
            <v>1</v>
          </cell>
        </row>
        <row r="891">
          <cell r="A891" t="str">
            <v>强盛数码</v>
          </cell>
          <cell r="B891" t="str">
            <v>10kV</v>
          </cell>
          <cell r="D891">
            <v>400</v>
          </cell>
          <cell r="F891" t="str">
            <v>市辖</v>
          </cell>
          <cell r="G891">
            <v>0</v>
          </cell>
          <cell r="H891" t="str">
            <v>分区1</v>
          </cell>
          <cell r="J891">
            <v>1</v>
          </cell>
          <cell r="K891">
            <v>0</v>
          </cell>
          <cell r="L891">
            <v>0</v>
          </cell>
          <cell r="M891">
            <v>0</v>
          </cell>
        </row>
        <row r="892">
          <cell r="A892" t="str">
            <v>诚利热压板</v>
          </cell>
          <cell r="B892" t="str">
            <v>10kV</v>
          </cell>
          <cell r="D892">
            <v>200</v>
          </cell>
          <cell r="F892" t="str">
            <v>县级</v>
          </cell>
          <cell r="G892">
            <v>0</v>
          </cell>
          <cell r="H892" t="str">
            <v>分区3</v>
          </cell>
          <cell r="J892">
            <v>0</v>
          </cell>
          <cell r="K892">
            <v>1</v>
          </cell>
          <cell r="L892">
            <v>1</v>
          </cell>
          <cell r="M892">
            <v>1</v>
          </cell>
        </row>
        <row r="893">
          <cell r="A893" t="str">
            <v>花桥喷具厂</v>
          </cell>
          <cell r="B893" t="str">
            <v>10kV</v>
          </cell>
          <cell r="D893">
            <v>80</v>
          </cell>
          <cell r="F893" t="str">
            <v>县级</v>
          </cell>
          <cell r="G893">
            <v>0</v>
          </cell>
          <cell r="H893" t="str">
            <v>分区3</v>
          </cell>
          <cell r="J893">
            <v>1</v>
          </cell>
          <cell r="K893">
            <v>2</v>
          </cell>
          <cell r="L893">
            <v>1</v>
          </cell>
          <cell r="M893">
            <v>1</v>
          </cell>
        </row>
        <row r="894">
          <cell r="A894" t="str">
            <v>永泓塑料</v>
          </cell>
          <cell r="B894" t="str">
            <v>10kV</v>
          </cell>
          <cell r="D894">
            <v>250</v>
          </cell>
          <cell r="F894" t="str">
            <v>县级</v>
          </cell>
          <cell r="G894">
            <v>0</v>
          </cell>
          <cell r="H894" t="str">
            <v>分区3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</row>
        <row r="895">
          <cell r="A895" t="str">
            <v>琴音电子</v>
          </cell>
          <cell r="B895" t="str">
            <v>10kV</v>
          </cell>
          <cell r="D895">
            <v>80</v>
          </cell>
          <cell r="F895" t="str">
            <v>县级</v>
          </cell>
          <cell r="G895">
            <v>0</v>
          </cell>
          <cell r="H895" t="str">
            <v>分区3</v>
          </cell>
          <cell r="J895">
            <v>1</v>
          </cell>
          <cell r="K895">
            <v>1</v>
          </cell>
          <cell r="L895">
            <v>1</v>
          </cell>
          <cell r="M895">
            <v>1</v>
          </cell>
        </row>
        <row r="896">
          <cell r="A896" t="str">
            <v>联翔精密模</v>
          </cell>
          <cell r="B896" t="str">
            <v>10kV</v>
          </cell>
          <cell r="D896">
            <v>80</v>
          </cell>
          <cell r="F896" t="str">
            <v>县级</v>
          </cell>
          <cell r="G896">
            <v>0</v>
          </cell>
          <cell r="H896" t="str">
            <v>分区3</v>
          </cell>
          <cell r="J896">
            <v>0</v>
          </cell>
          <cell r="K896">
            <v>2</v>
          </cell>
          <cell r="L896">
            <v>1</v>
          </cell>
          <cell r="M896">
            <v>1</v>
          </cell>
        </row>
        <row r="897">
          <cell r="A897" t="str">
            <v>旭阳金属</v>
          </cell>
          <cell r="B897" t="str">
            <v>10kV</v>
          </cell>
          <cell r="D897">
            <v>80</v>
          </cell>
          <cell r="F897" t="str">
            <v>县级</v>
          </cell>
          <cell r="G897">
            <v>0</v>
          </cell>
          <cell r="H897" t="str">
            <v>分区3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</row>
        <row r="898">
          <cell r="A898" t="str">
            <v>立本铜业</v>
          </cell>
          <cell r="B898" t="str">
            <v>10kV</v>
          </cell>
          <cell r="D898">
            <v>315</v>
          </cell>
          <cell r="F898" t="str">
            <v>县级</v>
          </cell>
          <cell r="G898">
            <v>0</v>
          </cell>
          <cell r="H898" t="str">
            <v>分区3</v>
          </cell>
          <cell r="J898">
            <v>0</v>
          </cell>
          <cell r="K898">
            <v>1</v>
          </cell>
          <cell r="L898">
            <v>1</v>
          </cell>
          <cell r="M898">
            <v>1</v>
          </cell>
        </row>
        <row r="899">
          <cell r="A899" t="str">
            <v>乐善塑胶</v>
          </cell>
          <cell r="B899" t="str">
            <v>10kV</v>
          </cell>
          <cell r="D899">
            <v>250</v>
          </cell>
          <cell r="F899" t="str">
            <v>县级</v>
          </cell>
          <cell r="G899">
            <v>0</v>
          </cell>
          <cell r="H899" t="str">
            <v>分区3</v>
          </cell>
          <cell r="J899">
            <v>1</v>
          </cell>
          <cell r="K899">
            <v>2</v>
          </cell>
          <cell r="L899">
            <v>1</v>
          </cell>
          <cell r="M899">
            <v>1</v>
          </cell>
        </row>
        <row r="900">
          <cell r="A900" t="str">
            <v>聚杨锻造</v>
          </cell>
          <cell r="B900" t="str">
            <v>10kV</v>
          </cell>
          <cell r="D900">
            <v>500</v>
          </cell>
          <cell r="F900" t="str">
            <v>县级</v>
          </cell>
          <cell r="G900">
            <v>0</v>
          </cell>
          <cell r="H900" t="str">
            <v>分区3</v>
          </cell>
          <cell r="J900">
            <v>0</v>
          </cell>
          <cell r="K900">
            <v>0</v>
          </cell>
          <cell r="L900">
            <v>0</v>
          </cell>
          <cell r="M900">
            <v>0</v>
          </cell>
        </row>
        <row r="901">
          <cell r="A901" t="str">
            <v>聚星铸锻件</v>
          </cell>
          <cell r="B901" t="str">
            <v>10kV</v>
          </cell>
          <cell r="D901">
            <v>500</v>
          </cell>
          <cell r="F901" t="str">
            <v>县级</v>
          </cell>
          <cell r="G901">
            <v>0</v>
          </cell>
          <cell r="H901" t="str">
            <v>分区3</v>
          </cell>
          <cell r="J901">
            <v>1</v>
          </cell>
          <cell r="K901">
            <v>1</v>
          </cell>
          <cell r="L901">
            <v>1</v>
          </cell>
          <cell r="M901">
            <v>1</v>
          </cell>
        </row>
        <row r="902">
          <cell r="A902" t="str">
            <v>铁道防震河排涝站</v>
          </cell>
          <cell r="B902" t="str">
            <v>10kV</v>
          </cell>
          <cell r="D902">
            <v>500</v>
          </cell>
          <cell r="F902" t="str">
            <v>县级</v>
          </cell>
          <cell r="G902">
            <v>0</v>
          </cell>
          <cell r="H902" t="str">
            <v>分区3</v>
          </cell>
          <cell r="J902">
            <v>0</v>
          </cell>
          <cell r="K902">
            <v>2</v>
          </cell>
          <cell r="L902">
            <v>1</v>
          </cell>
          <cell r="M902">
            <v>1</v>
          </cell>
        </row>
        <row r="903">
          <cell r="A903" t="str">
            <v>宇宏轴承</v>
          </cell>
          <cell r="B903" t="str">
            <v>10kV</v>
          </cell>
          <cell r="D903">
            <v>80</v>
          </cell>
          <cell r="F903" t="str">
            <v>市辖</v>
          </cell>
          <cell r="G903">
            <v>0</v>
          </cell>
          <cell r="H903" t="str">
            <v>分区1</v>
          </cell>
          <cell r="J903">
            <v>1</v>
          </cell>
          <cell r="K903">
            <v>0</v>
          </cell>
          <cell r="L903">
            <v>0</v>
          </cell>
          <cell r="M903">
            <v>0</v>
          </cell>
        </row>
        <row r="904">
          <cell r="A904" t="str">
            <v>林益金属</v>
          </cell>
          <cell r="B904" t="str">
            <v>10kV</v>
          </cell>
          <cell r="D904">
            <v>200</v>
          </cell>
          <cell r="F904" t="str">
            <v>市辖</v>
          </cell>
          <cell r="G904">
            <v>0</v>
          </cell>
          <cell r="H904" t="str">
            <v>分区1</v>
          </cell>
          <cell r="J904">
            <v>0</v>
          </cell>
          <cell r="K904">
            <v>1</v>
          </cell>
          <cell r="L904">
            <v>1</v>
          </cell>
          <cell r="M904">
            <v>1</v>
          </cell>
        </row>
        <row r="905">
          <cell r="A905" t="str">
            <v>龙达机械</v>
          </cell>
          <cell r="B905" t="str">
            <v>10kV</v>
          </cell>
          <cell r="D905">
            <v>80</v>
          </cell>
          <cell r="F905" t="str">
            <v>县级</v>
          </cell>
          <cell r="G905">
            <v>0</v>
          </cell>
          <cell r="H905" t="str">
            <v>分区3</v>
          </cell>
          <cell r="J905">
            <v>1</v>
          </cell>
          <cell r="K905">
            <v>2</v>
          </cell>
          <cell r="L905">
            <v>1</v>
          </cell>
          <cell r="M905">
            <v>1</v>
          </cell>
        </row>
        <row r="906">
          <cell r="A906" t="str">
            <v>环球达塑料涂层</v>
          </cell>
          <cell r="B906" t="str">
            <v>10kV</v>
          </cell>
          <cell r="D906">
            <v>315</v>
          </cell>
          <cell r="F906" t="str">
            <v>县级</v>
          </cell>
          <cell r="G906">
            <v>0</v>
          </cell>
          <cell r="H906" t="str">
            <v>分区3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</row>
        <row r="907">
          <cell r="A907" t="str">
            <v>凯诺精密模具</v>
          </cell>
          <cell r="B907" t="str">
            <v>10kV</v>
          </cell>
          <cell r="D907">
            <v>250</v>
          </cell>
          <cell r="F907" t="str">
            <v>县级</v>
          </cell>
          <cell r="G907">
            <v>0</v>
          </cell>
          <cell r="H907" t="str">
            <v>分区3</v>
          </cell>
          <cell r="J907">
            <v>1</v>
          </cell>
          <cell r="K907">
            <v>1</v>
          </cell>
          <cell r="L907">
            <v>1</v>
          </cell>
          <cell r="M907">
            <v>1</v>
          </cell>
        </row>
        <row r="908">
          <cell r="A908" t="str">
            <v>振伟包装</v>
          </cell>
          <cell r="B908" t="str">
            <v>10kV</v>
          </cell>
          <cell r="D908">
            <v>80</v>
          </cell>
          <cell r="F908" t="str">
            <v>市辖</v>
          </cell>
          <cell r="G908">
            <v>0</v>
          </cell>
          <cell r="H908" t="str">
            <v>分区1</v>
          </cell>
          <cell r="J908">
            <v>0</v>
          </cell>
          <cell r="K908">
            <v>2</v>
          </cell>
          <cell r="L908">
            <v>1</v>
          </cell>
          <cell r="M908">
            <v>1</v>
          </cell>
        </row>
        <row r="909">
          <cell r="A909" t="str">
            <v>天贰线永宏温室</v>
          </cell>
          <cell r="B909" t="str">
            <v>10kV</v>
          </cell>
          <cell r="D909">
            <v>500</v>
          </cell>
          <cell r="F909" t="str">
            <v>市辖</v>
          </cell>
          <cell r="G909">
            <v>0</v>
          </cell>
          <cell r="H909" t="str">
            <v>分区1</v>
          </cell>
          <cell r="J909">
            <v>1</v>
          </cell>
          <cell r="K909">
            <v>0</v>
          </cell>
          <cell r="L909">
            <v>0</v>
          </cell>
          <cell r="M909">
            <v>0</v>
          </cell>
        </row>
        <row r="910">
          <cell r="A910" t="str">
            <v>天贰线新众机械</v>
          </cell>
          <cell r="B910" t="str">
            <v>10kV</v>
          </cell>
          <cell r="D910">
            <v>250</v>
          </cell>
          <cell r="F910" t="str">
            <v>市辖</v>
          </cell>
          <cell r="G910">
            <v>0</v>
          </cell>
          <cell r="H910" t="str">
            <v>分区1</v>
          </cell>
          <cell r="J910">
            <v>0</v>
          </cell>
          <cell r="K910">
            <v>1</v>
          </cell>
          <cell r="L910">
            <v>1</v>
          </cell>
          <cell r="M910">
            <v>1</v>
          </cell>
        </row>
        <row r="911">
          <cell r="A911" t="str">
            <v>苏州汉丰新材料1-1</v>
          </cell>
          <cell r="B911" t="str">
            <v>10kV</v>
          </cell>
          <cell r="D911">
            <v>30</v>
          </cell>
          <cell r="F911" t="str">
            <v>市辖</v>
          </cell>
          <cell r="G911">
            <v>0</v>
          </cell>
          <cell r="H911" t="str">
            <v>分区1</v>
          </cell>
          <cell r="J911">
            <v>1</v>
          </cell>
          <cell r="K911">
            <v>2</v>
          </cell>
          <cell r="L911">
            <v>1</v>
          </cell>
          <cell r="M911">
            <v>1</v>
          </cell>
        </row>
        <row r="912">
          <cell r="A912" t="str">
            <v>苏州汉丰新材料1-2</v>
          </cell>
          <cell r="B912" t="str">
            <v>10kV</v>
          </cell>
          <cell r="D912">
            <v>1600</v>
          </cell>
          <cell r="F912" t="str">
            <v>市辖</v>
          </cell>
          <cell r="G912">
            <v>0</v>
          </cell>
          <cell r="H912" t="str">
            <v>分区1</v>
          </cell>
          <cell r="J912">
            <v>0</v>
          </cell>
          <cell r="K912">
            <v>0</v>
          </cell>
          <cell r="L912">
            <v>0</v>
          </cell>
          <cell r="M912">
            <v>0</v>
          </cell>
        </row>
        <row r="913">
          <cell r="A913" t="str">
            <v>苏州汉丰新材料1-3</v>
          </cell>
          <cell r="B913" t="str">
            <v>10kV</v>
          </cell>
          <cell r="D913">
            <v>2000</v>
          </cell>
          <cell r="F913" t="str">
            <v>市辖</v>
          </cell>
          <cell r="G913">
            <v>0</v>
          </cell>
          <cell r="H913" t="str">
            <v>分区1</v>
          </cell>
          <cell r="J913">
            <v>1</v>
          </cell>
          <cell r="K913">
            <v>1</v>
          </cell>
          <cell r="L913">
            <v>1</v>
          </cell>
          <cell r="M913">
            <v>1</v>
          </cell>
        </row>
        <row r="914">
          <cell r="A914" t="str">
            <v>苏州汉丰新材料1-4</v>
          </cell>
          <cell r="B914" t="str">
            <v>10kV</v>
          </cell>
          <cell r="D914">
            <v>2000</v>
          </cell>
          <cell r="F914" t="str">
            <v>市辖</v>
          </cell>
          <cell r="G914">
            <v>0</v>
          </cell>
          <cell r="H914" t="str">
            <v>分区1</v>
          </cell>
          <cell r="J914">
            <v>0</v>
          </cell>
          <cell r="K914">
            <v>2</v>
          </cell>
          <cell r="L914">
            <v>1</v>
          </cell>
          <cell r="M914">
            <v>1</v>
          </cell>
        </row>
        <row r="915">
          <cell r="A915" t="str">
            <v>贝利宝1-1</v>
          </cell>
          <cell r="B915" t="str">
            <v>10kV</v>
          </cell>
          <cell r="D915">
            <v>30</v>
          </cell>
          <cell r="F915" t="str">
            <v>市辖</v>
          </cell>
          <cell r="G915">
            <v>0</v>
          </cell>
          <cell r="H915" t="str">
            <v>分区1</v>
          </cell>
          <cell r="J915">
            <v>1</v>
          </cell>
          <cell r="K915">
            <v>0</v>
          </cell>
          <cell r="L915">
            <v>0</v>
          </cell>
          <cell r="M915">
            <v>0</v>
          </cell>
        </row>
        <row r="916">
          <cell r="A916" t="str">
            <v>贝利宝1-2</v>
          </cell>
          <cell r="B916" t="str">
            <v>10kV</v>
          </cell>
          <cell r="D916">
            <v>1600</v>
          </cell>
          <cell r="F916" t="str">
            <v>市辖</v>
          </cell>
          <cell r="G916">
            <v>0</v>
          </cell>
          <cell r="H916" t="str">
            <v>分区1</v>
          </cell>
          <cell r="J916">
            <v>0</v>
          </cell>
          <cell r="K916">
            <v>1</v>
          </cell>
          <cell r="L916">
            <v>1</v>
          </cell>
          <cell r="M916">
            <v>1</v>
          </cell>
        </row>
        <row r="917">
          <cell r="A917" t="str">
            <v>铁鹰模具</v>
          </cell>
          <cell r="B917" t="str">
            <v>10kV</v>
          </cell>
          <cell r="D917">
            <v>500</v>
          </cell>
          <cell r="F917" t="str">
            <v>市辖</v>
          </cell>
          <cell r="G917">
            <v>0</v>
          </cell>
          <cell r="H917" t="str">
            <v>分区1</v>
          </cell>
          <cell r="J917">
            <v>1</v>
          </cell>
          <cell r="K917">
            <v>2</v>
          </cell>
          <cell r="L917">
            <v>1</v>
          </cell>
          <cell r="M917">
            <v>1</v>
          </cell>
        </row>
        <row r="918">
          <cell r="A918" t="str">
            <v>富通电子</v>
          </cell>
          <cell r="B918" t="str">
            <v>10kV</v>
          </cell>
          <cell r="D918">
            <v>630</v>
          </cell>
          <cell r="F918" t="str">
            <v>市辖</v>
          </cell>
          <cell r="G918">
            <v>0</v>
          </cell>
          <cell r="H918" t="str">
            <v>分区1</v>
          </cell>
          <cell r="J918">
            <v>0</v>
          </cell>
          <cell r="K918">
            <v>0</v>
          </cell>
          <cell r="L918">
            <v>0</v>
          </cell>
          <cell r="M918">
            <v>0</v>
          </cell>
        </row>
        <row r="919">
          <cell r="A919" t="str">
            <v>东岸海洋工程</v>
          </cell>
          <cell r="B919" t="str">
            <v>10kV</v>
          </cell>
          <cell r="D919">
            <v>250</v>
          </cell>
          <cell r="F919" t="str">
            <v>市辖</v>
          </cell>
          <cell r="G919">
            <v>0</v>
          </cell>
          <cell r="H919" t="str">
            <v>分区1</v>
          </cell>
          <cell r="J919">
            <v>1</v>
          </cell>
          <cell r="K919">
            <v>1</v>
          </cell>
          <cell r="L919">
            <v>1</v>
          </cell>
          <cell r="M919">
            <v>1</v>
          </cell>
        </row>
        <row r="920">
          <cell r="A920" t="str">
            <v>兆徳模具</v>
          </cell>
          <cell r="B920" t="str">
            <v>10kV</v>
          </cell>
          <cell r="D920">
            <v>630</v>
          </cell>
          <cell r="F920" t="str">
            <v>市辖</v>
          </cell>
          <cell r="G920">
            <v>0</v>
          </cell>
          <cell r="H920" t="str">
            <v>分区1</v>
          </cell>
          <cell r="J920">
            <v>0</v>
          </cell>
          <cell r="K920">
            <v>2</v>
          </cell>
          <cell r="L920">
            <v>1</v>
          </cell>
          <cell r="M920">
            <v>1</v>
          </cell>
        </row>
        <row r="921">
          <cell r="A921" t="str">
            <v>先锋新技机械</v>
          </cell>
          <cell r="B921" t="str">
            <v>10kV</v>
          </cell>
          <cell r="D921">
            <v>250</v>
          </cell>
          <cell r="F921" t="str">
            <v>市辖</v>
          </cell>
          <cell r="G921">
            <v>0</v>
          </cell>
          <cell r="H921" t="str">
            <v>分区2</v>
          </cell>
          <cell r="J921">
            <v>1</v>
          </cell>
          <cell r="K921">
            <v>0</v>
          </cell>
          <cell r="L921">
            <v>0</v>
          </cell>
          <cell r="M921">
            <v>0</v>
          </cell>
        </row>
        <row r="922">
          <cell r="A922" t="str">
            <v>古汉有色金属铸造</v>
          </cell>
          <cell r="B922" t="str">
            <v>10kV</v>
          </cell>
          <cell r="D922">
            <v>315</v>
          </cell>
          <cell r="F922" t="str">
            <v>市辖</v>
          </cell>
          <cell r="G922">
            <v>0</v>
          </cell>
          <cell r="H922" t="str">
            <v>分区1</v>
          </cell>
          <cell r="J922">
            <v>0</v>
          </cell>
          <cell r="K922">
            <v>1</v>
          </cell>
          <cell r="L922">
            <v>1</v>
          </cell>
          <cell r="M922">
            <v>1</v>
          </cell>
        </row>
        <row r="923">
          <cell r="A923" t="str">
            <v>江达扬升</v>
          </cell>
          <cell r="B923" t="str">
            <v>10kV</v>
          </cell>
          <cell r="D923">
            <v>315</v>
          </cell>
          <cell r="F923" t="str">
            <v>市辖</v>
          </cell>
          <cell r="G923">
            <v>0</v>
          </cell>
          <cell r="H923" t="str">
            <v>分区1</v>
          </cell>
          <cell r="J923">
            <v>1</v>
          </cell>
          <cell r="K923">
            <v>2</v>
          </cell>
          <cell r="L923">
            <v>1</v>
          </cell>
          <cell r="M923">
            <v>1</v>
          </cell>
        </row>
        <row r="924">
          <cell r="A924" t="str">
            <v>日佳力电子</v>
          </cell>
          <cell r="B924" t="str">
            <v>10kV</v>
          </cell>
          <cell r="D924">
            <v>500</v>
          </cell>
          <cell r="F924" t="str">
            <v>市辖</v>
          </cell>
          <cell r="G924">
            <v>0</v>
          </cell>
          <cell r="H924" t="str">
            <v>分区1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</row>
        <row r="925">
          <cell r="A925" t="str">
            <v>荣顺金属</v>
          </cell>
          <cell r="B925" t="str">
            <v>10kV</v>
          </cell>
          <cell r="D925">
            <v>200</v>
          </cell>
          <cell r="F925" t="str">
            <v>市辖</v>
          </cell>
          <cell r="G925">
            <v>0</v>
          </cell>
          <cell r="H925" t="str">
            <v>分区2</v>
          </cell>
          <cell r="J925">
            <v>1</v>
          </cell>
          <cell r="K925">
            <v>1</v>
          </cell>
          <cell r="L925">
            <v>1</v>
          </cell>
          <cell r="M925">
            <v>1</v>
          </cell>
        </row>
        <row r="926">
          <cell r="A926" t="str">
            <v>天壹线联通</v>
          </cell>
          <cell r="B926" t="str">
            <v>10kV</v>
          </cell>
          <cell r="D926">
            <v>30</v>
          </cell>
          <cell r="F926" t="str">
            <v>市辖</v>
          </cell>
          <cell r="G926">
            <v>0</v>
          </cell>
          <cell r="H926" t="str">
            <v>分区2</v>
          </cell>
          <cell r="J926">
            <v>0</v>
          </cell>
          <cell r="K926">
            <v>2</v>
          </cell>
          <cell r="L926">
            <v>1</v>
          </cell>
          <cell r="M926">
            <v>1</v>
          </cell>
        </row>
        <row r="927">
          <cell r="A927" t="str">
            <v>金仪科技电子1-1</v>
          </cell>
          <cell r="B927" t="str">
            <v>10kV</v>
          </cell>
          <cell r="D927">
            <v>1250</v>
          </cell>
          <cell r="F927" t="str">
            <v>市辖</v>
          </cell>
          <cell r="G927">
            <v>0</v>
          </cell>
          <cell r="H927" t="str">
            <v>分区1</v>
          </cell>
          <cell r="J927">
            <v>1</v>
          </cell>
          <cell r="K927">
            <v>0</v>
          </cell>
          <cell r="L927">
            <v>0</v>
          </cell>
          <cell r="M927">
            <v>0</v>
          </cell>
        </row>
        <row r="928">
          <cell r="A928" t="str">
            <v>金仪科技电子1-2</v>
          </cell>
          <cell r="B928" t="str">
            <v>10kV</v>
          </cell>
          <cell r="D928">
            <v>30</v>
          </cell>
          <cell r="F928" t="str">
            <v>市辖</v>
          </cell>
          <cell r="G928">
            <v>0</v>
          </cell>
          <cell r="H928" t="str">
            <v>分区1</v>
          </cell>
          <cell r="J928">
            <v>0</v>
          </cell>
          <cell r="K928">
            <v>1</v>
          </cell>
          <cell r="L928">
            <v>1</v>
          </cell>
          <cell r="M928">
            <v>1</v>
          </cell>
        </row>
        <row r="929">
          <cell r="A929" t="str">
            <v>敬老院</v>
          </cell>
          <cell r="B929" t="str">
            <v>10kV</v>
          </cell>
          <cell r="D929">
            <v>250</v>
          </cell>
          <cell r="F929" t="str">
            <v>市辖</v>
          </cell>
          <cell r="G929">
            <v>0</v>
          </cell>
          <cell r="H929" t="str">
            <v>分区1</v>
          </cell>
          <cell r="J929">
            <v>1</v>
          </cell>
          <cell r="K929">
            <v>2</v>
          </cell>
          <cell r="L929">
            <v>1</v>
          </cell>
          <cell r="M929">
            <v>1</v>
          </cell>
        </row>
        <row r="930">
          <cell r="A930" t="str">
            <v>秋林纸业</v>
          </cell>
          <cell r="B930" t="str">
            <v>10kV</v>
          </cell>
          <cell r="D930">
            <v>250</v>
          </cell>
          <cell r="F930" t="str">
            <v>市辖</v>
          </cell>
          <cell r="G930">
            <v>0</v>
          </cell>
          <cell r="H930" t="str">
            <v>分区1</v>
          </cell>
          <cell r="J930">
            <v>0</v>
          </cell>
          <cell r="K930">
            <v>0</v>
          </cell>
          <cell r="L930">
            <v>0</v>
          </cell>
          <cell r="M930">
            <v>0</v>
          </cell>
        </row>
        <row r="931">
          <cell r="A931" t="str">
            <v>通臣包装</v>
          </cell>
          <cell r="B931" t="str">
            <v>10kV</v>
          </cell>
          <cell r="D931">
            <v>250</v>
          </cell>
          <cell r="F931" t="str">
            <v>市辖</v>
          </cell>
          <cell r="G931">
            <v>0</v>
          </cell>
          <cell r="H931" t="str">
            <v>分区1</v>
          </cell>
          <cell r="J931">
            <v>1</v>
          </cell>
          <cell r="K931">
            <v>1</v>
          </cell>
          <cell r="L931">
            <v>1</v>
          </cell>
          <cell r="M931">
            <v>1</v>
          </cell>
        </row>
        <row r="932">
          <cell r="A932" t="str">
            <v>威路德电子</v>
          </cell>
          <cell r="B932" t="str">
            <v>10kV</v>
          </cell>
          <cell r="D932">
            <v>250</v>
          </cell>
          <cell r="F932" t="str">
            <v>市辖</v>
          </cell>
          <cell r="G932">
            <v>0</v>
          </cell>
          <cell r="H932" t="str">
            <v>分区1</v>
          </cell>
          <cell r="J932">
            <v>0</v>
          </cell>
          <cell r="K932">
            <v>2</v>
          </cell>
          <cell r="L932">
            <v>1</v>
          </cell>
          <cell r="M932">
            <v>1</v>
          </cell>
        </row>
        <row r="933">
          <cell r="A933" t="str">
            <v>万荣印刷</v>
          </cell>
          <cell r="B933" t="str">
            <v>10kV</v>
          </cell>
          <cell r="D933">
            <v>400</v>
          </cell>
          <cell r="F933" t="str">
            <v>市辖</v>
          </cell>
          <cell r="G933">
            <v>0</v>
          </cell>
          <cell r="H933" t="str">
            <v>分区1</v>
          </cell>
          <cell r="J933">
            <v>1</v>
          </cell>
          <cell r="K933">
            <v>0</v>
          </cell>
          <cell r="L933">
            <v>0</v>
          </cell>
          <cell r="M933">
            <v>0</v>
          </cell>
        </row>
        <row r="934">
          <cell r="A934" t="str">
            <v>雅丽特</v>
          </cell>
          <cell r="B934" t="str">
            <v>10kV</v>
          </cell>
          <cell r="D934">
            <v>160</v>
          </cell>
          <cell r="F934" t="str">
            <v>市辖</v>
          </cell>
          <cell r="G934">
            <v>0</v>
          </cell>
          <cell r="H934" t="str">
            <v>分区1</v>
          </cell>
          <cell r="J934">
            <v>0</v>
          </cell>
          <cell r="K934">
            <v>1</v>
          </cell>
          <cell r="L934">
            <v>1</v>
          </cell>
          <cell r="M934">
            <v>1</v>
          </cell>
        </row>
        <row r="935">
          <cell r="A935" t="str">
            <v>煤化工程</v>
          </cell>
          <cell r="B935" t="str">
            <v>10kV</v>
          </cell>
          <cell r="D935">
            <v>250</v>
          </cell>
          <cell r="F935" t="str">
            <v>市辖</v>
          </cell>
          <cell r="G935">
            <v>0</v>
          </cell>
          <cell r="H935" t="str">
            <v>分区1</v>
          </cell>
          <cell r="J935">
            <v>1</v>
          </cell>
          <cell r="K935">
            <v>2</v>
          </cell>
          <cell r="L935">
            <v>1</v>
          </cell>
          <cell r="M935">
            <v>1</v>
          </cell>
        </row>
        <row r="936">
          <cell r="A936" t="str">
            <v>华威德创</v>
          </cell>
          <cell r="B936" t="str">
            <v>10kV</v>
          </cell>
          <cell r="D936">
            <v>250</v>
          </cell>
          <cell r="F936" t="str">
            <v>市辖</v>
          </cell>
          <cell r="G936">
            <v>0</v>
          </cell>
          <cell r="H936" t="str">
            <v>分区1</v>
          </cell>
          <cell r="J936">
            <v>0</v>
          </cell>
          <cell r="K936">
            <v>0</v>
          </cell>
          <cell r="L936">
            <v>0</v>
          </cell>
          <cell r="M936">
            <v>0</v>
          </cell>
        </row>
        <row r="937">
          <cell r="A937" t="str">
            <v>蓬发机械</v>
          </cell>
          <cell r="B937" t="str">
            <v>10kV</v>
          </cell>
          <cell r="D937">
            <v>160</v>
          </cell>
          <cell r="F937" t="str">
            <v>市辖</v>
          </cell>
          <cell r="G937">
            <v>0</v>
          </cell>
          <cell r="H937" t="str">
            <v>分区1</v>
          </cell>
          <cell r="J937">
            <v>1</v>
          </cell>
          <cell r="K937">
            <v>1</v>
          </cell>
          <cell r="L937">
            <v>1</v>
          </cell>
          <cell r="M937">
            <v>1</v>
          </cell>
        </row>
        <row r="938">
          <cell r="A938" t="str">
            <v>立德物业</v>
          </cell>
          <cell r="B938" t="str">
            <v>10kV</v>
          </cell>
          <cell r="D938">
            <v>315</v>
          </cell>
          <cell r="F938" t="str">
            <v>市辖</v>
          </cell>
          <cell r="G938">
            <v>0</v>
          </cell>
          <cell r="H938" t="str">
            <v>分区1</v>
          </cell>
          <cell r="J938">
            <v>0</v>
          </cell>
          <cell r="K938">
            <v>2</v>
          </cell>
          <cell r="L938">
            <v>1</v>
          </cell>
          <cell r="M938">
            <v>1</v>
          </cell>
        </row>
        <row r="939">
          <cell r="A939" t="str">
            <v>博伟家饰</v>
          </cell>
          <cell r="B939" t="str">
            <v>10kV</v>
          </cell>
          <cell r="D939">
            <v>315</v>
          </cell>
          <cell r="F939" t="str">
            <v>市辖</v>
          </cell>
          <cell r="G939">
            <v>0</v>
          </cell>
          <cell r="H939" t="str">
            <v>分区1</v>
          </cell>
          <cell r="J939">
            <v>1</v>
          </cell>
          <cell r="K939">
            <v>0</v>
          </cell>
          <cell r="L939">
            <v>0</v>
          </cell>
          <cell r="M939">
            <v>0</v>
          </cell>
        </row>
        <row r="940">
          <cell r="A940" t="str">
            <v>和彦机电</v>
          </cell>
          <cell r="B940" t="str">
            <v>10kV</v>
          </cell>
          <cell r="D940">
            <v>250</v>
          </cell>
          <cell r="F940" t="str">
            <v>市辖</v>
          </cell>
          <cell r="G940">
            <v>0</v>
          </cell>
          <cell r="H940" t="str">
            <v>分区1</v>
          </cell>
          <cell r="J940">
            <v>0</v>
          </cell>
          <cell r="K940">
            <v>1</v>
          </cell>
          <cell r="L940">
            <v>1</v>
          </cell>
          <cell r="M940">
            <v>1</v>
          </cell>
        </row>
        <row r="941">
          <cell r="A941" t="str">
            <v>沪力电机</v>
          </cell>
          <cell r="B941" t="str">
            <v>10kV</v>
          </cell>
          <cell r="D941">
            <v>160</v>
          </cell>
          <cell r="F941" t="str">
            <v>市辖</v>
          </cell>
          <cell r="G941">
            <v>0</v>
          </cell>
          <cell r="H941" t="str">
            <v>分区1</v>
          </cell>
          <cell r="J941">
            <v>1</v>
          </cell>
          <cell r="K941">
            <v>2</v>
          </cell>
          <cell r="L941">
            <v>1</v>
          </cell>
          <cell r="M941">
            <v>1</v>
          </cell>
        </row>
        <row r="942">
          <cell r="A942" t="str">
            <v>海瑞达</v>
          </cell>
          <cell r="B942" t="str">
            <v>10kV</v>
          </cell>
          <cell r="D942">
            <v>200</v>
          </cell>
          <cell r="F942" t="str">
            <v>市辖</v>
          </cell>
          <cell r="G942">
            <v>0</v>
          </cell>
          <cell r="H942" t="str">
            <v>分区1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</row>
        <row r="943">
          <cell r="A943" t="str">
            <v>明忆达</v>
          </cell>
          <cell r="B943" t="str">
            <v>10kV</v>
          </cell>
          <cell r="D943">
            <v>250</v>
          </cell>
          <cell r="F943" t="str">
            <v>市辖</v>
          </cell>
          <cell r="G943">
            <v>0</v>
          </cell>
          <cell r="H943" t="str">
            <v>分区1</v>
          </cell>
          <cell r="J943">
            <v>1</v>
          </cell>
          <cell r="K943">
            <v>1</v>
          </cell>
          <cell r="L943">
            <v>1</v>
          </cell>
          <cell r="M943">
            <v>1</v>
          </cell>
        </row>
        <row r="944">
          <cell r="A944" t="str">
            <v>瑞盈热缩</v>
          </cell>
          <cell r="B944" t="str">
            <v>10kV</v>
          </cell>
          <cell r="D944">
            <v>315</v>
          </cell>
          <cell r="F944" t="str">
            <v>市辖</v>
          </cell>
          <cell r="G944">
            <v>0</v>
          </cell>
          <cell r="H944" t="str">
            <v>分区1</v>
          </cell>
          <cell r="J944">
            <v>0</v>
          </cell>
          <cell r="K944">
            <v>2</v>
          </cell>
          <cell r="L944">
            <v>1</v>
          </cell>
          <cell r="M944">
            <v>1</v>
          </cell>
        </row>
        <row r="945">
          <cell r="A945" t="str">
            <v>众捷</v>
          </cell>
          <cell r="B945" t="str">
            <v>10kV</v>
          </cell>
          <cell r="D945">
            <v>250</v>
          </cell>
          <cell r="F945" t="str">
            <v>市辖</v>
          </cell>
          <cell r="G945">
            <v>0</v>
          </cell>
          <cell r="H945" t="str">
            <v>分区1</v>
          </cell>
          <cell r="J945">
            <v>1</v>
          </cell>
          <cell r="K945">
            <v>0</v>
          </cell>
          <cell r="L945">
            <v>0</v>
          </cell>
          <cell r="M945">
            <v>0</v>
          </cell>
        </row>
        <row r="946">
          <cell r="A946" t="str">
            <v>泓力输送</v>
          </cell>
          <cell r="B946" t="str">
            <v>10kV</v>
          </cell>
          <cell r="D946">
            <v>250</v>
          </cell>
          <cell r="F946" t="str">
            <v>市辖</v>
          </cell>
          <cell r="G946">
            <v>0</v>
          </cell>
          <cell r="H946" t="str">
            <v>分区1</v>
          </cell>
          <cell r="J946">
            <v>0</v>
          </cell>
          <cell r="K946">
            <v>1</v>
          </cell>
          <cell r="L946">
            <v>1</v>
          </cell>
          <cell r="M946">
            <v>1</v>
          </cell>
        </row>
        <row r="947">
          <cell r="A947" t="str">
            <v>杰爱希</v>
          </cell>
          <cell r="B947" t="str">
            <v>10kV</v>
          </cell>
          <cell r="D947">
            <v>315</v>
          </cell>
          <cell r="F947" t="str">
            <v>市辖</v>
          </cell>
          <cell r="G947">
            <v>0</v>
          </cell>
          <cell r="H947" t="str">
            <v>分区1</v>
          </cell>
          <cell r="J947">
            <v>1</v>
          </cell>
          <cell r="K947">
            <v>2</v>
          </cell>
          <cell r="L947">
            <v>1</v>
          </cell>
          <cell r="M947">
            <v>1</v>
          </cell>
        </row>
        <row r="948">
          <cell r="A948" t="str">
            <v>森信科学</v>
          </cell>
          <cell r="B948" t="str">
            <v>10kV</v>
          </cell>
          <cell r="D948">
            <v>250</v>
          </cell>
          <cell r="F948" t="str">
            <v>市辖</v>
          </cell>
          <cell r="G948">
            <v>0</v>
          </cell>
          <cell r="H948" t="str">
            <v>分区1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</row>
        <row r="949">
          <cell r="A949" t="str">
            <v>泛安机械</v>
          </cell>
          <cell r="B949" t="str">
            <v>10kV</v>
          </cell>
          <cell r="D949">
            <v>250</v>
          </cell>
          <cell r="F949" t="str">
            <v>市辖</v>
          </cell>
          <cell r="G949">
            <v>0</v>
          </cell>
          <cell r="H949" t="str">
            <v>分区1</v>
          </cell>
          <cell r="J949">
            <v>1</v>
          </cell>
          <cell r="K949">
            <v>1</v>
          </cell>
          <cell r="L949">
            <v>1</v>
          </cell>
          <cell r="M949">
            <v>1</v>
          </cell>
        </row>
        <row r="950">
          <cell r="A950" t="str">
            <v>高邦电气</v>
          </cell>
          <cell r="B950" t="str">
            <v>10kV</v>
          </cell>
          <cell r="D950">
            <v>250</v>
          </cell>
          <cell r="F950" t="str">
            <v>县级</v>
          </cell>
          <cell r="G950">
            <v>0</v>
          </cell>
          <cell r="H950" t="str">
            <v>分区3</v>
          </cell>
          <cell r="J950">
            <v>0</v>
          </cell>
          <cell r="K950">
            <v>2</v>
          </cell>
          <cell r="L950">
            <v>1</v>
          </cell>
          <cell r="M950">
            <v>1</v>
          </cell>
        </row>
        <row r="951">
          <cell r="A951" t="str">
            <v>兴宇建筑</v>
          </cell>
          <cell r="B951" t="str">
            <v>10kV</v>
          </cell>
          <cell r="D951">
            <v>160</v>
          </cell>
          <cell r="F951" t="str">
            <v>市辖</v>
          </cell>
          <cell r="G951">
            <v>0</v>
          </cell>
          <cell r="H951" t="str">
            <v>分区1</v>
          </cell>
          <cell r="J951">
            <v>1</v>
          </cell>
          <cell r="K951">
            <v>0</v>
          </cell>
          <cell r="L951">
            <v>0</v>
          </cell>
          <cell r="M951">
            <v>0</v>
          </cell>
        </row>
        <row r="952">
          <cell r="A952" t="str">
            <v>立德投资发展</v>
          </cell>
          <cell r="B952" t="str">
            <v>10kV</v>
          </cell>
          <cell r="D952">
            <v>630</v>
          </cell>
          <cell r="F952" t="str">
            <v>市辖</v>
          </cell>
          <cell r="G952">
            <v>0</v>
          </cell>
          <cell r="H952" t="str">
            <v>分区1</v>
          </cell>
          <cell r="J952">
            <v>0</v>
          </cell>
          <cell r="K952">
            <v>1</v>
          </cell>
          <cell r="L952">
            <v>1</v>
          </cell>
          <cell r="M952">
            <v>1</v>
          </cell>
        </row>
        <row r="953">
          <cell r="A953" t="str">
            <v>钛锆五金</v>
          </cell>
          <cell r="B953" t="str">
            <v>10kV</v>
          </cell>
          <cell r="D953">
            <v>250</v>
          </cell>
          <cell r="F953" t="str">
            <v>市辖</v>
          </cell>
          <cell r="G953">
            <v>0</v>
          </cell>
          <cell r="H953" t="str">
            <v>分区1</v>
          </cell>
          <cell r="J953">
            <v>1</v>
          </cell>
          <cell r="K953">
            <v>2</v>
          </cell>
          <cell r="L953">
            <v>1</v>
          </cell>
          <cell r="M953">
            <v>1</v>
          </cell>
        </row>
        <row r="954">
          <cell r="A954" t="str">
            <v>美京照明</v>
          </cell>
          <cell r="B954" t="str">
            <v>10kV</v>
          </cell>
          <cell r="D954">
            <v>500</v>
          </cell>
          <cell r="F954" t="str">
            <v>市辖</v>
          </cell>
          <cell r="G954">
            <v>0</v>
          </cell>
          <cell r="H954" t="str">
            <v>分区1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</row>
        <row r="955">
          <cell r="A955" t="str">
            <v>新创力电气</v>
          </cell>
          <cell r="B955" t="str">
            <v>10kV</v>
          </cell>
          <cell r="D955">
            <v>250</v>
          </cell>
          <cell r="F955" t="str">
            <v>县级</v>
          </cell>
          <cell r="G955">
            <v>0</v>
          </cell>
          <cell r="H955" t="str">
            <v>分区3</v>
          </cell>
          <cell r="J955">
            <v>1</v>
          </cell>
          <cell r="K955">
            <v>1</v>
          </cell>
          <cell r="L955">
            <v>1</v>
          </cell>
          <cell r="M955">
            <v>1</v>
          </cell>
        </row>
        <row r="956">
          <cell r="A956" t="str">
            <v>金泰食品</v>
          </cell>
          <cell r="B956" t="str">
            <v>10kV</v>
          </cell>
          <cell r="D956">
            <v>500</v>
          </cell>
          <cell r="F956" t="str">
            <v>市辖</v>
          </cell>
          <cell r="G956">
            <v>0</v>
          </cell>
          <cell r="H956" t="str">
            <v>分区1</v>
          </cell>
          <cell r="J956">
            <v>0</v>
          </cell>
          <cell r="K956">
            <v>2</v>
          </cell>
          <cell r="L956">
            <v>1</v>
          </cell>
          <cell r="M956">
            <v>1</v>
          </cell>
        </row>
        <row r="957">
          <cell r="A957" t="str">
            <v>福达时钟</v>
          </cell>
          <cell r="B957" t="str">
            <v>10kV</v>
          </cell>
          <cell r="D957">
            <v>250</v>
          </cell>
          <cell r="F957" t="str">
            <v>市辖</v>
          </cell>
          <cell r="G957">
            <v>0</v>
          </cell>
          <cell r="H957" t="str">
            <v>分区1</v>
          </cell>
          <cell r="J957">
            <v>1</v>
          </cell>
          <cell r="K957">
            <v>0</v>
          </cell>
          <cell r="L957">
            <v>0</v>
          </cell>
          <cell r="M957">
            <v>0</v>
          </cell>
        </row>
        <row r="958">
          <cell r="A958" t="str">
            <v>大千密封</v>
          </cell>
          <cell r="B958" t="str">
            <v>10kV</v>
          </cell>
          <cell r="D958">
            <v>250</v>
          </cell>
          <cell r="F958" t="str">
            <v>市辖</v>
          </cell>
          <cell r="G958">
            <v>0</v>
          </cell>
          <cell r="H958" t="str">
            <v>分区1</v>
          </cell>
          <cell r="J958">
            <v>0</v>
          </cell>
          <cell r="K958">
            <v>1</v>
          </cell>
          <cell r="L958">
            <v>1</v>
          </cell>
          <cell r="M958">
            <v>1</v>
          </cell>
        </row>
        <row r="959">
          <cell r="A959" t="str">
            <v>耀采金属</v>
          </cell>
          <cell r="B959" t="str">
            <v>10kV</v>
          </cell>
          <cell r="D959">
            <v>200</v>
          </cell>
          <cell r="F959" t="str">
            <v>市辖</v>
          </cell>
          <cell r="G959">
            <v>0</v>
          </cell>
          <cell r="H959" t="str">
            <v>分区1</v>
          </cell>
          <cell r="J959">
            <v>1</v>
          </cell>
          <cell r="K959">
            <v>2</v>
          </cell>
          <cell r="L959">
            <v>1</v>
          </cell>
          <cell r="M959">
            <v>1</v>
          </cell>
        </row>
        <row r="960">
          <cell r="A960" t="str">
            <v>光明医院</v>
          </cell>
          <cell r="B960" t="str">
            <v>10kV</v>
          </cell>
          <cell r="D960">
            <v>200</v>
          </cell>
          <cell r="F960" t="str">
            <v>市辖</v>
          </cell>
          <cell r="G960">
            <v>0</v>
          </cell>
          <cell r="H960" t="str">
            <v>分区1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</row>
        <row r="961">
          <cell r="A961" t="str">
            <v>宝中塑料</v>
          </cell>
          <cell r="B961" t="str">
            <v>10kV</v>
          </cell>
          <cell r="D961">
            <v>200</v>
          </cell>
          <cell r="F961" t="str">
            <v>市辖</v>
          </cell>
          <cell r="G961">
            <v>0</v>
          </cell>
          <cell r="H961" t="str">
            <v>分区1</v>
          </cell>
          <cell r="J961">
            <v>1</v>
          </cell>
          <cell r="K961">
            <v>1</v>
          </cell>
          <cell r="L961">
            <v>1</v>
          </cell>
          <cell r="M961">
            <v>1</v>
          </cell>
        </row>
        <row r="962">
          <cell r="A962" t="str">
            <v>欣森金属</v>
          </cell>
          <cell r="B962" t="str">
            <v>10kV</v>
          </cell>
          <cell r="D962">
            <v>80</v>
          </cell>
          <cell r="F962" t="str">
            <v>市辖</v>
          </cell>
          <cell r="G962">
            <v>0</v>
          </cell>
          <cell r="H962" t="str">
            <v>分区1</v>
          </cell>
          <cell r="J962">
            <v>0</v>
          </cell>
          <cell r="K962">
            <v>2</v>
          </cell>
          <cell r="L962">
            <v>1</v>
          </cell>
          <cell r="M962">
            <v>1</v>
          </cell>
        </row>
        <row r="963">
          <cell r="A963" t="str">
            <v>古南经济发展临变</v>
          </cell>
          <cell r="B963" t="str">
            <v>10kV</v>
          </cell>
          <cell r="D963">
            <v>400</v>
          </cell>
          <cell r="F963" t="str">
            <v>市辖</v>
          </cell>
          <cell r="G963">
            <v>0</v>
          </cell>
          <cell r="H963" t="str">
            <v>分区1</v>
          </cell>
          <cell r="J963">
            <v>1</v>
          </cell>
          <cell r="K963">
            <v>0</v>
          </cell>
          <cell r="L963">
            <v>0</v>
          </cell>
          <cell r="M963">
            <v>0</v>
          </cell>
        </row>
        <row r="964">
          <cell r="A964" t="str">
            <v>铭传塑胶</v>
          </cell>
          <cell r="B964" t="str">
            <v>10kV</v>
          </cell>
          <cell r="D964">
            <v>80</v>
          </cell>
          <cell r="F964" t="str">
            <v>市辖</v>
          </cell>
          <cell r="G964">
            <v>0</v>
          </cell>
          <cell r="H964" t="str">
            <v>分区1</v>
          </cell>
          <cell r="J964">
            <v>0</v>
          </cell>
          <cell r="K964">
            <v>1</v>
          </cell>
          <cell r="L964">
            <v>1</v>
          </cell>
          <cell r="M964">
            <v>1</v>
          </cell>
        </row>
        <row r="965">
          <cell r="A965" t="str">
            <v>古巷有色金属</v>
          </cell>
          <cell r="B965" t="str">
            <v>10kV</v>
          </cell>
          <cell r="D965">
            <v>80</v>
          </cell>
          <cell r="F965" t="str">
            <v>市辖</v>
          </cell>
          <cell r="G965">
            <v>0</v>
          </cell>
          <cell r="H965" t="str">
            <v>分区1</v>
          </cell>
          <cell r="J965">
            <v>1</v>
          </cell>
          <cell r="K965">
            <v>2</v>
          </cell>
          <cell r="L965">
            <v>1</v>
          </cell>
          <cell r="M965">
            <v>1</v>
          </cell>
        </row>
        <row r="966">
          <cell r="A966" t="str">
            <v>翔华模具制造</v>
          </cell>
          <cell r="B966" t="str">
            <v>10kV</v>
          </cell>
          <cell r="D966">
            <v>250</v>
          </cell>
          <cell r="F966" t="str">
            <v>市辖</v>
          </cell>
          <cell r="G966">
            <v>0</v>
          </cell>
          <cell r="H966" t="str">
            <v>分区1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</row>
        <row r="967">
          <cell r="A967" t="str">
            <v>鼎谊</v>
          </cell>
          <cell r="B967" t="str">
            <v>10kV</v>
          </cell>
          <cell r="D967">
            <v>250</v>
          </cell>
          <cell r="F967" t="str">
            <v>市辖</v>
          </cell>
          <cell r="G967">
            <v>0</v>
          </cell>
          <cell r="H967" t="str">
            <v>分区1</v>
          </cell>
          <cell r="J967">
            <v>1</v>
          </cell>
          <cell r="K967">
            <v>1</v>
          </cell>
          <cell r="L967">
            <v>1</v>
          </cell>
          <cell r="M967">
            <v>1</v>
          </cell>
        </row>
        <row r="968">
          <cell r="A968" t="str">
            <v>奋达金属</v>
          </cell>
          <cell r="B968" t="str">
            <v>10kV</v>
          </cell>
          <cell r="D968">
            <v>80</v>
          </cell>
          <cell r="F968" t="str">
            <v>市辖</v>
          </cell>
          <cell r="G968">
            <v>0</v>
          </cell>
          <cell r="H968" t="str">
            <v>分区1</v>
          </cell>
          <cell r="J968">
            <v>0</v>
          </cell>
          <cell r="K968">
            <v>2</v>
          </cell>
          <cell r="L968">
            <v>1</v>
          </cell>
          <cell r="M968">
            <v>1</v>
          </cell>
        </row>
        <row r="969">
          <cell r="A969" t="str">
            <v>欣达精密组件</v>
          </cell>
          <cell r="B969" t="str">
            <v>10kV</v>
          </cell>
          <cell r="D969">
            <v>100</v>
          </cell>
          <cell r="F969" t="str">
            <v>市辖</v>
          </cell>
          <cell r="G969">
            <v>0</v>
          </cell>
          <cell r="H969" t="str">
            <v>分区1</v>
          </cell>
          <cell r="J969">
            <v>1</v>
          </cell>
          <cell r="K969">
            <v>0</v>
          </cell>
          <cell r="L969">
            <v>0</v>
          </cell>
          <cell r="M969">
            <v>0</v>
          </cell>
        </row>
        <row r="970">
          <cell r="A970" t="str">
            <v>瑞伍线好孩子</v>
          </cell>
          <cell r="B970" t="str">
            <v>10kV</v>
          </cell>
          <cell r="D970">
            <v>200</v>
          </cell>
          <cell r="F970" t="str">
            <v>市辖</v>
          </cell>
          <cell r="G970">
            <v>0</v>
          </cell>
          <cell r="H970" t="str">
            <v>分区1</v>
          </cell>
          <cell r="J970">
            <v>0</v>
          </cell>
          <cell r="K970">
            <v>1</v>
          </cell>
          <cell r="L970">
            <v>1</v>
          </cell>
          <cell r="M970">
            <v>1</v>
          </cell>
        </row>
        <row r="971">
          <cell r="A971" t="str">
            <v>蓝石木工刀具</v>
          </cell>
          <cell r="B971" t="str">
            <v>10kV</v>
          </cell>
          <cell r="D971">
            <v>80</v>
          </cell>
          <cell r="F971" t="str">
            <v>市辖</v>
          </cell>
          <cell r="G971">
            <v>0</v>
          </cell>
          <cell r="H971" t="str">
            <v>分区1</v>
          </cell>
          <cell r="J971">
            <v>1</v>
          </cell>
          <cell r="K971">
            <v>2</v>
          </cell>
          <cell r="L971">
            <v>1</v>
          </cell>
          <cell r="M971">
            <v>1</v>
          </cell>
        </row>
        <row r="972">
          <cell r="A972" t="str">
            <v>培新金属</v>
          </cell>
          <cell r="B972" t="str">
            <v>10kV</v>
          </cell>
          <cell r="D972">
            <v>200</v>
          </cell>
          <cell r="F972" t="str">
            <v>市辖</v>
          </cell>
          <cell r="G972">
            <v>0</v>
          </cell>
          <cell r="H972" t="str">
            <v>分区1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</row>
        <row r="973">
          <cell r="A973" t="str">
            <v>宏伟射线</v>
          </cell>
          <cell r="B973" t="str">
            <v>10kV</v>
          </cell>
          <cell r="D973">
            <v>80</v>
          </cell>
          <cell r="F973" t="str">
            <v>市辖</v>
          </cell>
          <cell r="G973">
            <v>0</v>
          </cell>
          <cell r="H973" t="str">
            <v>分区1</v>
          </cell>
          <cell r="J973">
            <v>1</v>
          </cell>
          <cell r="K973">
            <v>1</v>
          </cell>
          <cell r="L973">
            <v>1</v>
          </cell>
          <cell r="M973">
            <v>1</v>
          </cell>
        </row>
        <row r="974">
          <cell r="A974" t="str">
            <v>久日金属</v>
          </cell>
          <cell r="B974" t="str">
            <v>10kV</v>
          </cell>
          <cell r="D974">
            <v>250</v>
          </cell>
          <cell r="F974" t="str">
            <v>市辖</v>
          </cell>
          <cell r="G974">
            <v>0</v>
          </cell>
          <cell r="H974" t="str">
            <v>分区1</v>
          </cell>
          <cell r="J974">
            <v>0</v>
          </cell>
          <cell r="K974">
            <v>2</v>
          </cell>
          <cell r="L974">
            <v>1</v>
          </cell>
          <cell r="M974">
            <v>1</v>
          </cell>
        </row>
        <row r="975">
          <cell r="A975" t="str">
            <v>众捷塑料</v>
          </cell>
          <cell r="B975" t="str">
            <v>10kV</v>
          </cell>
          <cell r="D975">
            <v>250</v>
          </cell>
          <cell r="F975" t="str">
            <v>市辖</v>
          </cell>
          <cell r="G975">
            <v>0</v>
          </cell>
          <cell r="H975" t="str">
            <v>分区1</v>
          </cell>
          <cell r="J975">
            <v>1</v>
          </cell>
          <cell r="K975">
            <v>0</v>
          </cell>
          <cell r="L975">
            <v>0</v>
          </cell>
          <cell r="M975">
            <v>0</v>
          </cell>
        </row>
        <row r="976">
          <cell r="A976" t="str">
            <v>东升金属</v>
          </cell>
          <cell r="B976" t="str">
            <v>10kV</v>
          </cell>
          <cell r="D976">
            <v>250</v>
          </cell>
          <cell r="F976" t="str">
            <v>市辖</v>
          </cell>
          <cell r="G976">
            <v>0</v>
          </cell>
          <cell r="H976" t="str">
            <v>分区2</v>
          </cell>
          <cell r="J976">
            <v>0</v>
          </cell>
          <cell r="K976">
            <v>1</v>
          </cell>
          <cell r="L976">
            <v>1</v>
          </cell>
          <cell r="M976">
            <v>1</v>
          </cell>
        </row>
        <row r="977">
          <cell r="A977" t="str">
            <v>生润家纺</v>
          </cell>
          <cell r="B977" t="str">
            <v>10kV</v>
          </cell>
          <cell r="D977">
            <v>250</v>
          </cell>
          <cell r="F977" t="str">
            <v>市辖</v>
          </cell>
          <cell r="G977">
            <v>0</v>
          </cell>
          <cell r="H977" t="str">
            <v>分区1</v>
          </cell>
          <cell r="J977">
            <v>1</v>
          </cell>
          <cell r="K977">
            <v>2</v>
          </cell>
          <cell r="L977">
            <v>1</v>
          </cell>
          <cell r="M977">
            <v>1</v>
          </cell>
        </row>
        <row r="978">
          <cell r="A978" t="str">
            <v>鑫昆热压板</v>
          </cell>
          <cell r="B978" t="str">
            <v>10kV</v>
          </cell>
          <cell r="D978">
            <v>250</v>
          </cell>
          <cell r="F978" t="str">
            <v>市辖</v>
          </cell>
          <cell r="G978">
            <v>0</v>
          </cell>
          <cell r="H978" t="str">
            <v>分区1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</row>
        <row r="979">
          <cell r="A979" t="str">
            <v>佳凤精密机械</v>
          </cell>
          <cell r="B979" t="str">
            <v>10kV</v>
          </cell>
          <cell r="D979">
            <v>250</v>
          </cell>
          <cell r="F979" t="str">
            <v>市辖</v>
          </cell>
          <cell r="G979">
            <v>0</v>
          </cell>
          <cell r="H979" t="str">
            <v>分区1</v>
          </cell>
          <cell r="J979">
            <v>1</v>
          </cell>
          <cell r="K979">
            <v>1</v>
          </cell>
          <cell r="L979">
            <v>1</v>
          </cell>
          <cell r="M979">
            <v>1</v>
          </cell>
        </row>
        <row r="980">
          <cell r="A980" t="str">
            <v>荣丰服饰</v>
          </cell>
          <cell r="B980" t="str">
            <v>10kV</v>
          </cell>
          <cell r="D980">
            <v>160</v>
          </cell>
          <cell r="F980" t="str">
            <v>市辖</v>
          </cell>
          <cell r="G980">
            <v>0</v>
          </cell>
          <cell r="H980" t="str">
            <v>分区1</v>
          </cell>
          <cell r="J980">
            <v>0</v>
          </cell>
          <cell r="K980">
            <v>2</v>
          </cell>
          <cell r="L980">
            <v>1</v>
          </cell>
          <cell r="M980">
            <v>1</v>
          </cell>
        </row>
        <row r="981">
          <cell r="A981" t="str">
            <v>吉玛无纺辅饰</v>
          </cell>
          <cell r="B981" t="str">
            <v>10kV</v>
          </cell>
          <cell r="D981">
            <v>250</v>
          </cell>
          <cell r="F981" t="str">
            <v>市辖</v>
          </cell>
          <cell r="G981">
            <v>0</v>
          </cell>
          <cell r="H981" t="str">
            <v>分区1</v>
          </cell>
          <cell r="J981">
            <v>1</v>
          </cell>
          <cell r="K981">
            <v>0</v>
          </cell>
          <cell r="L981">
            <v>0</v>
          </cell>
          <cell r="M981">
            <v>0</v>
          </cell>
        </row>
        <row r="982">
          <cell r="A982" t="str">
            <v>新宇金属制品</v>
          </cell>
          <cell r="B982" t="str">
            <v>10kV</v>
          </cell>
          <cell r="D982">
            <v>250</v>
          </cell>
          <cell r="F982" t="str">
            <v>市辖</v>
          </cell>
          <cell r="G982">
            <v>0</v>
          </cell>
          <cell r="H982" t="str">
            <v>分区1</v>
          </cell>
          <cell r="J982">
            <v>0</v>
          </cell>
          <cell r="K982">
            <v>1</v>
          </cell>
          <cell r="L982">
            <v>1</v>
          </cell>
          <cell r="M982">
            <v>1</v>
          </cell>
        </row>
        <row r="983">
          <cell r="A983" t="str">
            <v>吉尔吉新型</v>
          </cell>
          <cell r="B983" t="str">
            <v>10kV</v>
          </cell>
          <cell r="D983">
            <v>250</v>
          </cell>
          <cell r="F983" t="str">
            <v>市辖</v>
          </cell>
          <cell r="G983">
            <v>0</v>
          </cell>
          <cell r="H983" t="str">
            <v>分区1</v>
          </cell>
          <cell r="J983">
            <v>1</v>
          </cell>
          <cell r="K983">
            <v>2</v>
          </cell>
          <cell r="L983">
            <v>1</v>
          </cell>
          <cell r="M983">
            <v>1</v>
          </cell>
        </row>
        <row r="984">
          <cell r="A984" t="str">
            <v>荣顺金属制品</v>
          </cell>
          <cell r="B984" t="str">
            <v>10kV</v>
          </cell>
          <cell r="D984">
            <v>200</v>
          </cell>
          <cell r="F984" t="str">
            <v>市辖</v>
          </cell>
          <cell r="G984">
            <v>0</v>
          </cell>
          <cell r="H984" t="str">
            <v>分区2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</row>
        <row r="985">
          <cell r="A985" t="str">
            <v>发材模具</v>
          </cell>
          <cell r="B985" t="str">
            <v>10kV</v>
          </cell>
          <cell r="D985">
            <v>250</v>
          </cell>
          <cell r="F985" t="str">
            <v>市辖</v>
          </cell>
          <cell r="G985">
            <v>0</v>
          </cell>
          <cell r="H985" t="str">
            <v>分区2</v>
          </cell>
          <cell r="J985">
            <v>1</v>
          </cell>
          <cell r="K985">
            <v>1</v>
          </cell>
          <cell r="L985">
            <v>1</v>
          </cell>
          <cell r="M985">
            <v>1</v>
          </cell>
        </row>
        <row r="986">
          <cell r="A986" t="str">
            <v>瑞肆线蓬善村星利富民合作社</v>
          </cell>
          <cell r="B986" t="str">
            <v>10kV</v>
          </cell>
          <cell r="D986">
            <v>315</v>
          </cell>
          <cell r="F986" t="str">
            <v>市辖</v>
          </cell>
          <cell r="G986">
            <v>0</v>
          </cell>
          <cell r="H986" t="str">
            <v>分区2</v>
          </cell>
          <cell r="J986">
            <v>0</v>
          </cell>
          <cell r="K986">
            <v>2</v>
          </cell>
          <cell r="L986">
            <v>1</v>
          </cell>
          <cell r="M986">
            <v>1</v>
          </cell>
        </row>
        <row r="987">
          <cell r="A987" t="str">
            <v>蓬善村星利富民合作社1-1</v>
          </cell>
          <cell r="B987" t="str">
            <v>10kV</v>
          </cell>
          <cell r="D987">
            <v>1000</v>
          </cell>
          <cell r="F987" t="str">
            <v>市辖</v>
          </cell>
          <cell r="G987">
            <v>0</v>
          </cell>
          <cell r="H987" t="str">
            <v>分区2</v>
          </cell>
          <cell r="J987">
            <v>1</v>
          </cell>
          <cell r="K987">
            <v>0</v>
          </cell>
          <cell r="L987">
            <v>0</v>
          </cell>
          <cell r="M987">
            <v>0</v>
          </cell>
        </row>
        <row r="988">
          <cell r="A988" t="str">
            <v>蓬善村星利富民合作社1-2</v>
          </cell>
          <cell r="B988" t="str">
            <v>10kV</v>
          </cell>
          <cell r="D988">
            <v>1250</v>
          </cell>
          <cell r="F988" t="str">
            <v>市辖</v>
          </cell>
          <cell r="G988">
            <v>0</v>
          </cell>
          <cell r="H988" t="str">
            <v>分区2</v>
          </cell>
          <cell r="J988">
            <v>0</v>
          </cell>
          <cell r="K988">
            <v>1</v>
          </cell>
          <cell r="L988">
            <v>1</v>
          </cell>
          <cell r="M988">
            <v>1</v>
          </cell>
        </row>
        <row r="989">
          <cell r="A989" t="str">
            <v>宏苑制衣</v>
          </cell>
          <cell r="B989" t="str">
            <v>10kV</v>
          </cell>
          <cell r="D989">
            <v>250</v>
          </cell>
          <cell r="F989" t="str">
            <v>市辖</v>
          </cell>
          <cell r="G989">
            <v>0</v>
          </cell>
          <cell r="H989" t="str">
            <v>分区2</v>
          </cell>
          <cell r="J989">
            <v>1</v>
          </cell>
          <cell r="K989">
            <v>2</v>
          </cell>
          <cell r="L989">
            <v>1</v>
          </cell>
          <cell r="M989">
            <v>1</v>
          </cell>
        </row>
        <row r="990">
          <cell r="A990" t="str">
            <v>联丰服装厂</v>
          </cell>
          <cell r="B990" t="str">
            <v>10kV</v>
          </cell>
          <cell r="D990">
            <v>250</v>
          </cell>
          <cell r="F990" t="str">
            <v>市辖</v>
          </cell>
          <cell r="G990">
            <v>0</v>
          </cell>
          <cell r="H990" t="str">
            <v>分区2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</row>
        <row r="991">
          <cell r="A991" t="str">
            <v>烨华塑胶工业</v>
          </cell>
          <cell r="B991" t="str">
            <v>10kV</v>
          </cell>
          <cell r="D991">
            <v>250</v>
          </cell>
          <cell r="F991" t="str">
            <v>市辖</v>
          </cell>
          <cell r="G991">
            <v>0</v>
          </cell>
          <cell r="H991" t="str">
            <v>分区2</v>
          </cell>
          <cell r="J991">
            <v>1</v>
          </cell>
          <cell r="K991">
            <v>1</v>
          </cell>
          <cell r="L991">
            <v>1</v>
          </cell>
          <cell r="M991">
            <v>1</v>
          </cell>
        </row>
        <row r="992">
          <cell r="A992" t="str">
            <v>沪友金属制品</v>
          </cell>
          <cell r="B992" t="str">
            <v>10kV</v>
          </cell>
          <cell r="D992">
            <v>250</v>
          </cell>
          <cell r="F992" t="str">
            <v>市辖</v>
          </cell>
          <cell r="G992">
            <v>0</v>
          </cell>
          <cell r="H992" t="str">
            <v>分区2</v>
          </cell>
          <cell r="J992">
            <v>0</v>
          </cell>
          <cell r="K992">
            <v>2</v>
          </cell>
          <cell r="L992">
            <v>1</v>
          </cell>
          <cell r="M992">
            <v>1</v>
          </cell>
        </row>
        <row r="993">
          <cell r="A993" t="str">
            <v>花桥派出所</v>
          </cell>
          <cell r="B993" t="str">
            <v>10kV</v>
          </cell>
          <cell r="D993">
            <v>500</v>
          </cell>
          <cell r="F993" t="str">
            <v>市辖</v>
          </cell>
          <cell r="G993">
            <v>0</v>
          </cell>
          <cell r="H993" t="str">
            <v>分区2</v>
          </cell>
          <cell r="J993">
            <v>1</v>
          </cell>
          <cell r="K993">
            <v>0</v>
          </cell>
          <cell r="L993">
            <v>0</v>
          </cell>
          <cell r="M993">
            <v>0</v>
          </cell>
        </row>
        <row r="994">
          <cell r="A994" t="str">
            <v>瑞肆线路灯变</v>
          </cell>
          <cell r="B994" t="str">
            <v>10kV</v>
          </cell>
          <cell r="D994">
            <v>500</v>
          </cell>
          <cell r="F994" t="str">
            <v>市辖</v>
          </cell>
          <cell r="G994">
            <v>0</v>
          </cell>
          <cell r="H994" t="str">
            <v>分区2</v>
          </cell>
          <cell r="J994">
            <v>0</v>
          </cell>
          <cell r="K994">
            <v>1</v>
          </cell>
          <cell r="L994">
            <v>1</v>
          </cell>
          <cell r="M994">
            <v>1</v>
          </cell>
        </row>
        <row r="995">
          <cell r="A995" t="str">
            <v>华沣电器</v>
          </cell>
          <cell r="B995" t="str">
            <v>10kV</v>
          </cell>
          <cell r="D995">
            <v>250</v>
          </cell>
          <cell r="F995" t="str">
            <v>市辖</v>
          </cell>
          <cell r="G995">
            <v>0</v>
          </cell>
          <cell r="H995" t="str">
            <v>分区2</v>
          </cell>
          <cell r="J995">
            <v>1</v>
          </cell>
          <cell r="K995">
            <v>2</v>
          </cell>
          <cell r="L995">
            <v>1</v>
          </cell>
          <cell r="M995">
            <v>1</v>
          </cell>
        </row>
        <row r="996">
          <cell r="A996" t="str">
            <v>巩诚电器</v>
          </cell>
          <cell r="B996" t="str">
            <v>10kV</v>
          </cell>
          <cell r="D996">
            <v>630</v>
          </cell>
          <cell r="F996" t="str">
            <v>市辖</v>
          </cell>
          <cell r="G996">
            <v>0</v>
          </cell>
          <cell r="H996" t="str">
            <v>分区2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</row>
        <row r="997">
          <cell r="A997" t="str">
            <v>海源塑胶</v>
          </cell>
          <cell r="B997" t="str">
            <v>10kV</v>
          </cell>
          <cell r="D997">
            <v>500</v>
          </cell>
          <cell r="F997" t="str">
            <v>市辖</v>
          </cell>
          <cell r="G997">
            <v>0</v>
          </cell>
          <cell r="H997" t="str">
            <v>分区2</v>
          </cell>
          <cell r="J997">
            <v>1</v>
          </cell>
          <cell r="K997">
            <v>1</v>
          </cell>
          <cell r="L997">
            <v>1</v>
          </cell>
          <cell r="M997">
            <v>1</v>
          </cell>
        </row>
        <row r="998">
          <cell r="A998" t="str">
            <v>民新精密钣金</v>
          </cell>
          <cell r="B998" t="str">
            <v>10kV</v>
          </cell>
          <cell r="D998">
            <v>315</v>
          </cell>
          <cell r="F998" t="str">
            <v>市辖</v>
          </cell>
          <cell r="G998">
            <v>0</v>
          </cell>
          <cell r="H998" t="str">
            <v>分区2</v>
          </cell>
          <cell r="J998">
            <v>0</v>
          </cell>
          <cell r="K998">
            <v>2</v>
          </cell>
          <cell r="L998">
            <v>1</v>
          </cell>
          <cell r="M998">
            <v>1</v>
          </cell>
        </row>
        <row r="999">
          <cell r="A999" t="str">
            <v>理文包装</v>
          </cell>
          <cell r="B999" t="str">
            <v>10kV</v>
          </cell>
          <cell r="D999">
            <v>250</v>
          </cell>
          <cell r="F999" t="str">
            <v>市辖</v>
          </cell>
          <cell r="G999">
            <v>0</v>
          </cell>
          <cell r="H999" t="str">
            <v>分区2</v>
          </cell>
          <cell r="J999">
            <v>1</v>
          </cell>
          <cell r="K999">
            <v>0</v>
          </cell>
          <cell r="L999">
            <v>0</v>
          </cell>
          <cell r="M999">
            <v>0</v>
          </cell>
        </row>
        <row r="1000">
          <cell r="A1000" t="str">
            <v>富川机械</v>
          </cell>
          <cell r="B1000" t="str">
            <v>10kV</v>
          </cell>
          <cell r="D1000">
            <v>250</v>
          </cell>
          <cell r="F1000" t="str">
            <v>市辖</v>
          </cell>
          <cell r="G1000">
            <v>0</v>
          </cell>
          <cell r="H1000" t="str">
            <v>分区2</v>
          </cell>
          <cell r="J1000">
            <v>0</v>
          </cell>
          <cell r="K1000">
            <v>1</v>
          </cell>
          <cell r="L1000">
            <v>1</v>
          </cell>
          <cell r="M1000">
            <v>1</v>
          </cell>
        </row>
        <row r="1001">
          <cell r="A1001" t="str">
            <v>盛兵五金制品</v>
          </cell>
          <cell r="B1001" t="str">
            <v>10kV</v>
          </cell>
          <cell r="D1001">
            <v>250</v>
          </cell>
          <cell r="F1001" t="str">
            <v>市辖</v>
          </cell>
          <cell r="G1001">
            <v>0</v>
          </cell>
          <cell r="H1001" t="str">
            <v>分区2</v>
          </cell>
          <cell r="J1001">
            <v>1</v>
          </cell>
          <cell r="K1001">
            <v>2</v>
          </cell>
          <cell r="L1001">
            <v>1</v>
          </cell>
          <cell r="M1001">
            <v>1</v>
          </cell>
        </row>
        <row r="1002">
          <cell r="A1002" t="str">
            <v>杨森金属</v>
          </cell>
          <cell r="B1002" t="str">
            <v>10kV</v>
          </cell>
          <cell r="D1002">
            <v>250</v>
          </cell>
          <cell r="F1002" t="str">
            <v>市辖</v>
          </cell>
          <cell r="G1002">
            <v>0</v>
          </cell>
          <cell r="H1002" t="str">
            <v>分区2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</row>
        <row r="1003">
          <cell r="A1003" t="str">
            <v>安众机械</v>
          </cell>
          <cell r="B1003" t="str">
            <v>10kV</v>
          </cell>
          <cell r="D1003">
            <v>500</v>
          </cell>
          <cell r="F1003" t="str">
            <v>市辖</v>
          </cell>
          <cell r="G1003">
            <v>0</v>
          </cell>
          <cell r="H1003" t="str">
            <v>分区1</v>
          </cell>
          <cell r="J1003">
            <v>1</v>
          </cell>
          <cell r="K1003">
            <v>1</v>
          </cell>
          <cell r="L1003">
            <v>1</v>
          </cell>
          <cell r="M1003">
            <v>1</v>
          </cell>
        </row>
        <row r="1004">
          <cell r="A1004" t="str">
            <v>鼎宜金属</v>
          </cell>
          <cell r="B1004" t="str">
            <v>10kV</v>
          </cell>
          <cell r="D1004">
            <v>250</v>
          </cell>
          <cell r="F1004" t="str">
            <v>市辖</v>
          </cell>
          <cell r="G1004">
            <v>0</v>
          </cell>
          <cell r="H1004" t="str">
            <v>分区1</v>
          </cell>
          <cell r="J1004">
            <v>0</v>
          </cell>
          <cell r="K1004">
            <v>2</v>
          </cell>
          <cell r="L1004">
            <v>1</v>
          </cell>
          <cell r="M1004">
            <v>1</v>
          </cell>
        </row>
        <row r="1005">
          <cell r="A1005" t="str">
            <v>正工模具</v>
          </cell>
          <cell r="B1005" t="str">
            <v>10kV</v>
          </cell>
          <cell r="D1005">
            <v>250</v>
          </cell>
          <cell r="F1005" t="str">
            <v>市辖</v>
          </cell>
          <cell r="G1005">
            <v>0</v>
          </cell>
          <cell r="H1005" t="str">
            <v>分区1</v>
          </cell>
          <cell r="J1005">
            <v>1</v>
          </cell>
          <cell r="K1005">
            <v>0</v>
          </cell>
          <cell r="L1005">
            <v>0</v>
          </cell>
          <cell r="M1005">
            <v>0</v>
          </cell>
        </row>
        <row r="1006">
          <cell r="A1006" t="str">
            <v>广顺消防设备</v>
          </cell>
          <cell r="B1006" t="str">
            <v>10kV</v>
          </cell>
          <cell r="D1006">
            <v>250</v>
          </cell>
          <cell r="F1006" t="str">
            <v>市辖</v>
          </cell>
          <cell r="G1006">
            <v>0</v>
          </cell>
          <cell r="H1006" t="str">
            <v>分区1</v>
          </cell>
          <cell r="J1006">
            <v>0</v>
          </cell>
          <cell r="K1006">
            <v>1</v>
          </cell>
          <cell r="L1006">
            <v>1</v>
          </cell>
          <cell r="M1006">
            <v>1</v>
          </cell>
        </row>
        <row r="1007">
          <cell r="A1007" t="str">
            <v>尤特威热处理</v>
          </cell>
          <cell r="B1007" t="str">
            <v>10kV</v>
          </cell>
          <cell r="D1007">
            <v>50</v>
          </cell>
          <cell r="F1007" t="str">
            <v>市辖</v>
          </cell>
          <cell r="G1007">
            <v>0</v>
          </cell>
          <cell r="H1007" t="str">
            <v>分区1</v>
          </cell>
          <cell r="J1007">
            <v>1</v>
          </cell>
          <cell r="K1007">
            <v>2</v>
          </cell>
          <cell r="L1007">
            <v>1</v>
          </cell>
          <cell r="M1007">
            <v>1</v>
          </cell>
        </row>
        <row r="1008">
          <cell r="A1008" t="str">
            <v>热处理厂</v>
          </cell>
          <cell r="B1008" t="str">
            <v>10kV</v>
          </cell>
          <cell r="D1008">
            <v>400</v>
          </cell>
          <cell r="F1008" t="str">
            <v>市辖</v>
          </cell>
          <cell r="G1008">
            <v>0</v>
          </cell>
          <cell r="H1008" t="str">
            <v>分区1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</row>
        <row r="1009">
          <cell r="A1009" t="str">
            <v>美华光电科技</v>
          </cell>
          <cell r="B1009" t="str">
            <v>10kV</v>
          </cell>
          <cell r="D1009">
            <v>315</v>
          </cell>
          <cell r="F1009" t="str">
            <v>市辖</v>
          </cell>
          <cell r="G1009">
            <v>0</v>
          </cell>
          <cell r="H1009" t="str">
            <v>分区1</v>
          </cell>
          <cell r="J1009">
            <v>1</v>
          </cell>
          <cell r="K1009">
            <v>1</v>
          </cell>
          <cell r="L1009">
            <v>1</v>
          </cell>
          <cell r="M1009">
            <v>1</v>
          </cell>
        </row>
        <row r="1010">
          <cell r="A1010" t="str">
            <v>鑫煜机械设备</v>
          </cell>
          <cell r="B1010" t="str">
            <v>10kV</v>
          </cell>
          <cell r="D1010">
            <v>50</v>
          </cell>
          <cell r="F1010" t="str">
            <v>市辖</v>
          </cell>
          <cell r="G1010">
            <v>0</v>
          </cell>
          <cell r="H1010" t="str">
            <v>分区1</v>
          </cell>
          <cell r="J1010">
            <v>0</v>
          </cell>
          <cell r="K1010">
            <v>2</v>
          </cell>
          <cell r="L1010">
            <v>1</v>
          </cell>
          <cell r="M1010">
            <v>1</v>
          </cell>
        </row>
        <row r="1011">
          <cell r="A1011" t="str">
            <v>林泰机械制造</v>
          </cell>
          <cell r="B1011" t="str">
            <v>10kV</v>
          </cell>
          <cell r="D1011">
            <v>80</v>
          </cell>
          <cell r="F1011" t="str">
            <v>市辖</v>
          </cell>
          <cell r="G1011">
            <v>0</v>
          </cell>
          <cell r="H1011" t="str">
            <v>分区1</v>
          </cell>
          <cell r="J1011">
            <v>1</v>
          </cell>
          <cell r="K1011">
            <v>0</v>
          </cell>
          <cell r="L1011">
            <v>0</v>
          </cell>
          <cell r="M1011">
            <v>0</v>
          </cell>
        </row>
        <row r="1012">
          <cell r="A1012" t="str">
            <v>佳悦五金制品</v>
          </cell>
          <cell r="B1012" t="str">
            <v>10kV</v>
          </cell>
          <cell r="D1012">
            <v>80</v>
          </cell>
          <cell r="F1012" t="str">
            <v>市辖</v>
          </cell>
          <cell r="G1012">
            <v>0</v>
          </cell>
          <cell r="H1012" t="str">
            <v>分区1</v>
          </cell>
          <cell r="J1012">
            <v>0</v>
          </cell>
          <cell r="K1012">
            <v>1</v>
          </cell>
          <cell r="L1012">
            <v>1</v>
          </cell>
          <cell r="M1012">
            <v>1</v>
          </cell>
        </row>
        <row r="1013">
          <cell r="A1013" t="str">
            <v>林力金属</v>
          </cell>
          <cell r="B1013" t="str">
            <v>10kV</v>
          </cell>
          <cell r="D1013">
            <v>250</v>
          </cell>
          <cell r="F1013" t="str">
            <v>县级</v>
          </cell>
          <cell r="G1013">
            <v>0</v>
          </cell>
          <cell r="H1013" t="str">
            <v>分区3</v>
          </cell>
          <cell r="J1013">
            <v>1</v>
          </cell>
          <cell r="K1013">
            <v>2</v>
          </cell>
          <cell r="L1013">
            <v>1</v>
          </cell>
          <cell r="M1013">
            <v>1</v>
          </cell>
        </row>
        <row r="1014">
          <cell r="A1014" t="str">
            <v>环卫所</v>
          </cell>
          <cell r="B1014" t="str">
            <v>10kV</v>
          </cell>
          <cell r="D1014">
            <v>80</v>
          </cell>
          <cell r="F1014" t="str">
            <v>县级</v>
          </cell>
          <cell r="G1014">
            <v>0</v>
          </cell>
          <cell r="H1014" t="str">
            <v>分区3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</row>
        <row r="1015">
          <cell r="A1015" t="str">
            <v>丽强转移印花9777</v>
          </cell>
          <cell r="B1015" t="str">
            <v>10kV</v>
          </cell>
          <cell r="D1015">
            <v>250</v>
          </cell>
          <cell r="F1015" t="str">
            <v>市辖</v>
          </cell>
          <cell r="G1015">
            <v>0</v>
          </cell>
          <cell r="H1015" t="str">
            <v>分区2</v>
          </cell>
          <cell r="J1015">
            <v>1</v>
          </cell>
          <cell r="K1015">
            <v>1</v>
          </cell>
          <cell r="L1015">
            <v>1</v>
          </cell>
          <cell r="M1015">
            <v>1</v>
          </cell>
        </row>
        <row r="1016">
          <cell r="A1016" t="str">
            <v>汛潮电子</v>
          </cell>
          <cell r="B1016" t="str">
            <v>10kV</v>
          </cell>
          <cell r="D1016">
            <v>250</v>
          </cell>
          <cell r="F1016" t="str">
            <v>市辖</v>
          </cell>
          <cell r="G1016">
            <v>0</v>
          </cell>
          <cell r="H1016" t="str">
            <v>分区2</v>
          </cell>
          <cell r="J1016">
            <v>0</v>
          </cell>
          <cell r="K1016">
            <v>2</v>
          </cell>
          <cell r="L1016">
            <v>1</v>
          </cell>
          <cell r="M1016">
            <v>1</v>
          </cell>
        </row>
        <row r="1017">
          <cell r="A1017" t="str">
            <v>金鼎精密模具</v>
          </cell>
          <cell r="B1017" t="str">
            <v>10kV</v>
          </cell>
          <cell r="D1017">
            <v>315</v>
          </cell>
          <cell r="F1017" t="str">
            <v>市辖</v>
          </cell>
          <cell r="G1017">
            <v>0</v>
          </cell>
          <cell r="H1017" t="str">
            <v>分区2</v>
          </cell>
          <cell r="J1017">
            <v>1</v>
          </cell>
          <cell r="K1017">
            <v>0</v>
          </cell>
          <cell r="L1017">
            <v>0</v>
          </cell>
          <cell r="M1017">
            <v>0</v>
          </cell>
        </row>
        <row r="1018">
          <cell r="A1018" t="str">
            <v>云明金属</v>
          </cell>
          <cell r="B1018" t="str">
            <v>10kV</v>
          </cell>
          <cell r="D1018">
            <v>250</v>
          </cell>
          <cell r="F1018" t="str">
            <v>市辖</v>
          </cell>
          <cell r="G1018">
            <v>0</v>
          </cell>
          <cell r="H1018" t="str">
            <v>分区2</v>
          </cell>
          <cell r="J1018">
            <v>0</v>
          </cell>
          <cell r="K1018">
            <v>1</v>
          </cell>
          <cell r="L1018">
            <v>1</v>
          </cell>
          <cell r="M1018">
            <v>1</v>
          </cell>
        </row>
        <row r="1019">
          <cell r="A1019" t="str">
            <v>辉凡正品金属</v>
          </cell>
          <cell r="B1019" t="str">
            <v>10kV</v>
          </cell>
          <cell r="D1019">
            <v>250</v>
          </cell>
          <cell r="F1019" t="str">
            <v>市辖</v>
          </cell>
          <cell r="G1019">
            <v>0</v>
          </cell>
          <cell r="H1019" t="str">
            <v>分区2</v>
          </cell>
          <cell r="J1019">
            <v>1</v>
          </cell>
          <cell r="K1019">
            <v>2</v>
          </cell>
          <cell r="L1019">
            <v>1</v>
          </cell>
          <cell r="M1019">
            <v>1</v>
          </cell>
        </row>
        <row r="1020">
          <cell r="A1020" t="str">
            <v>富臣服装</v>
          </cell>
          <cell r="B1020" t="str">
            <v>10kV</v>
          </cell>
          <cell r="D1020">
            <v>250</v>
          </cell>
          <cell r="F1020" t="str">
            <v>市辖</v>
          </cell>
          <cell r="G1020">
            <v>0</v>
          </cell>
          <cell r="H1020" t="str">
            <v>分区2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</row>
        <row r="1021">
          <cell r="A1021" t="str">
            <v>上康纺织品</v>
          </cell>
          <cell r="B1021" t="str">
            <v>10kV</v>
          </cell>
          <cell r="D1021">
            <v>250</v>
          </cell>
          <cell r="F1021" t="str">
            <v>市辖</v>
          </cell>
          <cell r="G1021">
            <v>0</v>
          </cell>
          <cell r="H1021" t="str">
            <v>分区2</v>
          </cell>
          <cell r="J1021">
            <v>1</v>
          </cell>
          <cell r="K1021">
            <v>1</v>
          </cell>
          <cell r="L1021">
            <v>1</v>
          </cell>
          <cell r="M1021">
            <v>1</v>
          </cell>
        </row>
        <row r="1022">
          <cell r="A1022" t="str">
            <v>格林瀚气</v>
          </cell>
          <cell r="B1022" t="str">
            <v>10kV</v>
          </cell>
          <cell r="D1022">
            <v>500</v>
          </cell>
          <cell r="F1022" t="str">
            <v>市辖</v>
          </cell>
          <cell r="G1022">
            <v>0</v>
          </cell>
          <cell r="H1022" t="str">
            <v>分区2</v>
          </cell>
          <cell r="J1022">
            <v>0</v>
          </cell>
          <cell r="K1022">
            <v>2</v>
          </cell>
          <cell r="L1022">
            <v>1</v>
          </cell>
          <cell r="M1022">
            <v>1</v>
          </cell>
        </row>
        <row r="1023">
          <cell r="A1023" t="str">
            <v>新开河排涝站</v>
          </cell>
          <cell r="B1023" t="str">
            <v>10kV</v>
          </cell>
          <cell r="D1023">
            <v>250</v>
          </cell>
          <cell r="F1023" t="str">
            <v>市辖</v>
          </cell>
          <cell r="G1023">
            <v>0</v>
          </cell>
          <cell r="H1023" t="str">
            <v>分区2</v>
          </cell>
          <cell r="J1023">
            <v>1</v>
          </cell>
          <cell r="K1023">
            <v>0</v>
          </cell>
          <cell r="L1023">
            <v>0</v>
          </cell>
          <cell r="M1023">
            <v>0</v>
          </cell>
        </row>
        <row r="1024">
          <cell r="A1024" t="str">
            <v>顺扬站</v>
          </cell>
          <cell r="B1024" t="str">
            <v>10kV</v>
          </cell>
          <cell r="D1024">
            <v>315</v>
          </cell>
          <cell r="F1024" t="str">
            <v>市辖</v>
          </cell>
          <cell r="G1024">
            <v>0</v>
          </cell>
          <cell r="H1024" t="str">
            <v>分区2</v>
          </cell>
          <cell r="J1024">
            <v>0</v>
          </cell>
          <cell r="K1024">
            <v>1</v>
          </cell>
          <cell r="L1024">
            <v>1</v>
          </cell>
          <cell r="M1024">
            <v>1</v>
          </cell>
        </row>
        <row r="1025">
          <cell r="A1025" t="str">
            <v>顺扬排涝站</v>
          </cell>
          <cell r="B1025" t="str">
            <v>10kV</v>
          </cell>
          <cell r="D1025">
            <v>250</v>
          </cell>
          <cell r="F1025" t="str">
            <v>市辖</v>
          </cell>
          <cell r="G1025">
            <v>0</v>
          </cell>
          <cell r="H1025" t="str">
            <v>分区2</v>
          </cell>
          <cell r="J1025">
            <v>1</v>
          </cell>
          <cell r="K1025">
            <v>2</v>
          </cell>
          <cell r="L1025">
            <v>1</v>
          </cell>
          <cell r="M1025">
            <v>1</v>
          </cell>
        </row>
        <row r="1026">
          <cell r="A1026" t="str">
            <v>好孩子木业制品</v>
          </cell>
          <cell r="B1026" t="str">
            <v>10kV</v>
          </cell>
          <cell r="D1026">
            <v>400</v>
          </cell>
          <cell r="F1026" t="str">
            <v>市辖</v>
          </cell>
          <cell r="G1026">
            <v>0</v>
          </cell>
          <cell r="H1026" t="str">
            <v>分区2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</row>
        <row r="1027">
          <cell r="A1027" t="str">
            <v>石油分公司</v>
          </cell>
          <cell r="B1027" t="str">
            <v>10kV</v>
          </cell>
          <cell r="D1027">
            <v>30</v>
          </cell>
          <cell r="F1027" t="str">
            <v>市辖</v>
          </cell>
          <cell r="G1027">
            <v>0</v>
          </cell>
          <cell r="H1027" t="str">
            <v>分区2</v>
          </cell>
          <cell r="J1027">
            <v>1</v>
          </cell>
          <cell r="K1027">
            <v>1</v>
          </cell>
          <cell r="L1027">
            <v>1</v>
          </cell>
          <cell r="M1027">
            <v>1</v>
          </cell>
        </row>
        <row r="1028">
          <cell r="A1028" t="str">
            <v>信力木器1-1</v>
          </cell>
          <cell r="B1028" t="str">
            <v>10kV</v>
          </cell>
          <cell r="D1028">
            <v>30</v>
          </cell>
          <cell r="F1028" t="str">
            <v>市辖</v>
          </cell>
          <cell r="G1028">
            <v>0</v>
          </cell>
          <cell r="H1028" t="str">
            <v>分区2</v>
          </cell>
          <cell r="J1028">
            <v>0</v>
          </cell>
          <cell r="K1028">
            <v>2</v>
          </cell>
          <cell r="L1028">
            <v>1</v>
          </cell>
          <cell r="M1028">
            <v>1</v>
          </cell>
        </row>
        <row r="1029">
          <cell r="A1029" t="str">
            <v>信力木器</v>
          </cell>
          <cell r="B1029" t="str">
            <v>10kV</v>
          </cell>
          <cell r="D1029">
            <v>1000</v>
          </cell>
          <cell r="F1029" t="str">
            <v>市辖</v>
          </cell>
          <cell r="G1029">
            <v>0</v>
          </cell>
          <cell r="H1029" t="str">
            <v>分区2</v>
          </cell>
          <cell r="J1029">
            <v>1</v>
          </cell>
          <cell r="K1029">
            <v>0</v>
          </cell>
          <cell r="L1029">
            <v>0</v>
          </cell>
          <cell r="M1029">
            <v>0</v>
          </cell>
        </row>
        <row r="1030">
          <cell r="A1030" t="str">
            <v>新生站</v>
          </cell>
          <cell r="B1030" t="str">
            <v>10kV</v>
          </cell>
          <cell r="D1030">
            <v>100</v>
          </cell>
          <cell r="F1030" t="str">
            <v>市辖</v>
          </cell>
          <cell r="G1030">
            <v>0</v>
          </cell>
          <cell r="H1030" t="str">
            <v>分区2</v>
          </cell>
          <cell r="J1030">
            <v>0</v>
          </cell>
          <cell r="K1030">
            <v>1</v>
          </cell>
          <cell r="L1030">
            <v>1</v>
          </cell>
          <cell r="M1030">
            <v>1</v>
          </cell>
        </row>
        <row r="1031">
          <cell r="A1031" t="str">
            <v>阳光温室</v>
          </cell>
          <cell r="B1031" t="str">
            <v>10kV</v>
          </cell>
          <cell r="D1031">
            <v>80</v>
          </cell>
          <cell r="F1031" t="str">
            <v>市辖</v>
          </cell>
          <cell r="G1031">
            <v>0</v>
          </cell>
          <cell r="H1031" t="str">
            <v>分区2</v>
          </cell>
          <cell r="J1031">
            <v>1</v>
          </cell>
          <cell r="K1031">
            <v>2</v>
          </cell>
          <cell r="L1031">
            <v>1</v>
          </cell>
          <cell r="M1031">
            <v>1</v>
          </cell>
        </row>
        <row r="1032">
          <cell r="A1032" t="str">
            <v>伟达隆机械</v>
          </cell>
          <cell r="B1032" t="str">
            <v>10kV</v>
          </cell>
          <cell r="D1032">
            <v>400</v>
          </cell>
          <cell r="F1032" t="str">
            <v>市辖</v>
          </cell>
          <cell r="G1032">
            <v>0</v>
          </cell>
          <cell r="H1032" t="str">
            <v>分区2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</row>
        <row r="1033">
          <cell r="A1033" t="str">
            <v>吴淞江变</v>
          </cell>
          <cell r="B1033" t="str">
            <v>10kV</v>
          </cell>
          <cell r="D1033">
            <v>200</v>
          </cell>
          <cell r="F1033" t="str">
            <v>市辖</v>
          </cell>
          <cell r="G1033">
            <v>0</v>
          </cell>
          <cell r="H1033" t="str">
            <v>分区2</v>
          </cell>
          <cell r="J1033">
            <v>1</v>
          </cell>
          <cell r="K1033">
            <v>1</v>
          </cell>
          <cell r="L1033">
            <v>1</v>
          </cell>
          <cell r="M1033">
            <v>1</v>
          </cell>
        </row>
        <row r="1034">
          <cell r="A1034" t="str">
            <v>美联制衣</v>
          </cell>
          <cell r="B1034" t="str">
            <v>10kV</v>
          </cell>
          <cell r="D1034">
            <v>200</v>
          </cell>
          <cell r="F1034" t="str">
            <v>市辖</v>
          </cell>
          <cell r="G1034">
            <v>0</v>
          </cell>
          <cell r="H1034" t="str">
            <v>分区2</v>
          </cell>
          <cell r="J1034">
            <v>0</v>
          </cell>
          <cell r="K1034">
            <v>2</v>
          </cell>
          <cell r="L1034">
            <v>1</v>
          </cell>
          <cell r="M1034">
            <v>1</v>
          </cell>
        </row>
        <row r="1035">
          <cell r="A1035" t="str">
            <v>花集线中国移动</v>
          </cell>
          <cell r="B1035" t="str">
            <v>10kV</v>
          </cell>
          <cell r="D1035">
            <v>30</v>
          </cell>
          <cell r="F1035" t="str">
            <v>市辖</v>
          </cell>
          <cell r="G1035">
            <v>0</v>
          </cell>
          <cell r="H1035" t="str">
            <v>分区2</v>
          </cell>
          <cell r="J1035">
            <v>1</v>
          </cell>
          <cell r="K1035">
            <v>0</v>
          </cell>
          <cell r="L1035">
            <v>0</v>
          </cell>
          <cell r="M1035">
            <v>0</v>
          </cell>
        </row>
        <row r="1036">
          <cell r="A1036" t="str">
            <v>花集线中国联通</v>
          </cell>
          <cell r="B1036" t="str">
            <v>10kV</v>
          </cell>
          <cell r="D1036">
            <v>30</v>
          </cell>
          <cell r="F1036" t="str">
            <v>市辖</v>
          </cell>
          <cell r="G1036">
            <v>0</v>
          </cell>
          <cell r="H1036" t="str">
            <v>分区2</v>
          </cell>
          <cell r="J1036">
            <v>0</v>
          </cell>
          <cell r="K1036">
            <v>1</v>
          </cell>
          <cell r="L1036">
            <v>1</v>
          </cell>
          <cell r="M1036">
            <v>1</v>
          </cell>
        </row>
        <row r="1037">
          <cell r="A1037" t="str">
            <v>花集线中国电信</v>
          </cell>
          <cell r="B1037" t="str">
            <v>10kV</v>
          </cell>
          <cell r="D1037">
            <v>30</v>
          </cell>
          <cell r="F1037" t="str">
            <v>市辖</v>
          </cell>
          <cell r="G1037">
            <v>0</v>
          </cell>
          <cell r="H1037" t="str">
            <v>分区2</v>
          </cell>
          <cell r="J1037">
            <v>1</v>
          </cell>
          <cell r="K1037">
            <v>2</v>
          </cell>
          <cell r="L1037">
            <v>1</v>
          </cell>
          <cell r="M1037">
            <v>1</v>
          </cell>
        </row>
        <row r="1038">
          <cell r="A1038" t="str">
            <v>信美家具</v>
          </cell>
          <cell r="B1038" t="str">
            <v>10kV</v>
          </cell>
          <cell r="D1038">
            <v>2030</v>
          </cell>
          <cell r="F1038" t="str">
            <v>市辖</v>
          </cell>
          <cell r="G1038">
            <v>0</v>
          </cell>
          <cell r="H1038" t="str">
            <v>分区2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</row>
        <row r="1039">
          <cell r="A1039" t="str">
            <v>花园西变</v>
          </cell>
          <cell r="B1039" t="str">
            <v>10kV</v>
          </cell>
          <cell r="D1039">
            <v>400</v>
          </cell>
          <cell r="F1039" t="str">
            <v>市辖</v>
          </cell>
          <cell r="G1039">
            <v>0</v>
          </cell>
          <cell r="H1039" t="str">
            <v>分区2</v>
          </cell>
          <cell r="J1039">
            <v>1</v>
          </cell>
          <cell r="K1039">
            <v>1</v>
          </cell>
          <cell r="L1039">
            <v>1</v>
          </cell>
          <cell r="M1039">
            <v>1</v>
          </cell>
        </row>
        <row r="1040">
          <cell r="A1040" t="str">
            <v>金都房地产</v>
          </cell>
          <cell r="B1040" t="str">
            <v>10kV</v>
          </cell>
          <cell r="D1040">
            <v>160</v>
          </cell>
          <cell r="F1040" t="str">
            <v>市辖</v>
          </cell>
          <cell r="G1040">
            <v>0</v>
          </cell>
          <cell r="H1040" t="str">
            <v>分区2</v>
          </cell>
          <cell r="J1040">
            <v>0</v>
          </cell>
          <cell r="K1040">
            <v>2</v>
          </cell>
          <cell r="L1040">
            <v>1</v>
          </cell>
          <cell r="M1040">
            <v>1</v>
          </cell>
        </row>
        <row r="1041">
          <cell r="A1041" t="str">
            <v>绿鸭桥4#变</v>
          </cell>
          <cell r="B1041" t="str">
            <v>10kV</v>
          </cell>
          <cell r="D1041">
            <v>500</v>
          </cell>
          <cell r="F1041" t="str">
            <v>市辖</v>
          </cell>
          <cell r="G1041">
            <v>0</v>
          </cell>
          <cell r="H1041" t="str">
            <v>分区2</v>
          </cell>
          <cell r="J1041">
            <v>1</v>
          </cell>
          <cell r="K1041">
            <v>0</v>
          </cell>
          <cell r="L1041">
            <v>0</v>
          </cell>
          <cell r="M1041">
            <v>0</v>
          </cell>
        </row>
        <row r="1042">
          <cell r="A1042" t="str">
            <v>花桥中学</v>
          </cell>
          <cell r="B1042" t="str">
            <v>10kV</v>
          </cell>
          <cell r="D1042">
            <v>400</v>
          </cell>
          <cell r="F1042" t="str">
            <v>市辖</v>
          </cell>
          <cell r="G1042">
            <v>0</v>
          </cell>
          <cell r="H1042" t="str">
            <v>分区2</v>
          </cell>
          <cell r="J1042">
            <v>0</v>
          </cell>
          <cell r="K1042">
            <v>1</v>
          </cell>
          <cell r="L1042">
            <v>1</v>
          </cell>
          <cell r="M1042">
            <v>1</v>
          </cell>
        </row>
        <row r="1043">
          <cell r="A1043" t="str">
            <v>大庆变</v>
          </cell>
          <cell r="B1043" t="str">
            <v>10kV</v>
          </cell>
          <cell r="D1043">
            <v>400</v>
          </cell>
          <cell r="F1043" t="str">
            <v>市辖</v>
          </cell>
          <cell r="G1043">
            <v>0</v>
          </cell>
          <cell r="H1043" t="str">
            <v>分区2</v>
          </cell>
          <cell r="J1043">
            <v>1</v>
          </cell>
          <cell r="K1043">
            <v>2</v>
          </cell>
          <cell r="L1043">
            <v>1</v>
          </cell>
          <cell r="M1043">
            <v>1</v>
          </cell>
        </row>
        <row r="1044">
          <cell r="A1044" t="str">
            <v>花苑新村3#变</v>
          </cell>
          <cell r="B1044" t="str">
            <v>10kV</v>
          </cell>
          <cell r="D1044">
            <v>630</v>
          </cell>
          <cell r="F1044" t="str">
            <v>市辖</v>
          </cell>
          <cell r="G1044">
            <v>0</v>
          </cell>
          <cell r="H1044" t="str">
            <v>分区2</v>
          </cell>
          <cell r="J1044">
            <v>0</v>
          </cell>
          <cell r="K1044">
            <v>0</v>
          </cell>
          <cell r="L1044">
            <v>0</v>
          </cell>
          <cell r="M1044">
            <v>0</v>
          </cell>
        </row>
        <row r="1045">
          <cell r="A1045" t="str">
            <v>花苑新村1#变</v>
          </cell>
          <cell r="B1045" t="str">
            <v>10kV</v>
          </cell>
          <cell r="D1045">
            <v>630</v>
          </cell>
          <cell r="F1045" t="str">
            <v>市辖</v>
          </cell>
          <cell r="G1045">
            <v>0</v>
          </cell>
          <cell r="H1045" t="str">
            <v>分区2</v>
          </cell>
          <cell r="J1045">
            <v>1</v>
          </cell>
          <cell r="K1045">
            <v>1</v>
          </cell>
          <cell r="L1045">
            <v>1</v>
          </cell>
          <cell r="M1045">
            <v>1</v>
          </cell>
        </row>
        <row r="1046">
          <cell r="A1046" t="str">
            <v>花苑新村2#变</v>
          </cell>
          <cell r="B1046" t="str">
            <v>10kV</v>
          </cell>
          <cell r="D1046">
            <v>630</v>
          </cell>
          <cell r="F1046" t="str">
            <v>市辖</v>
          </cell>
          <cell r="G1046">
            <v>0</v>
          </cell>
          <cell r="H1046" t="str">
            <v>分区2</v>
          </cell>
          <cell r="J1046">
            <v>0</v>
          </cell>
          <cell r="K1046">
            <v>2</v>
          </cell>
          <cell r="L1046">
            <v>1</v>
          </cell>
          <cell r="M1046">
            <v>1</v>
          </cell>
        </row>
        <row r="1047">
          <cell r="A1047" t="str">
            <v>花园东变</v>
          </cell>
          <cell r="B1047" t="str">
            <v>10kV</v>
          </cell>
          <cell r="D1047">
            <v>500</v>
          </cell>
          <cell r="F1047" t="str">
            <v>市辖</v>
          </cell>
          <cell r="G1047">
            <v>0</v>
          </cell>
          <cell r="H1047" t="str">
            <v>分区2</v>
          </cell>
          <cell r="J1047">
            <v>1</v>
          </cell>
          <cell r="K1047">
            <v>0</v>
          </cell>
          <cell r="L1047">
            <v>0</v>
          </cell>
          <cell r="M1047">
            <v>0</v>
          </cell>
        </row>
        <row r="1048">
          <cell r="A1048" t="str">
            <v>花园变</v>
          </cell>
          <cell r="B1048" t="str">
            <v>10kV</v>
          </cell>
          <cell r="D1048">
            <v>315</v>
          </cell>
          <cell r="F1048" t="str">
            <v>市辖</v>
          </cell>
          <cell r="G1048">
            <v>0</v>
          </cell>
          <cell r="H1048" t="str">
            <v>分区2</v>
          </cell>
          <cell r="J1048">
            <v>0</v>
          </cell>
          <cell r="K1048">
            <v>1</v>
          </cell>
          <cell r="L1048">
            <v>1</v>
          </cell>
          <cell r="M1048">
            <v>1</v>
          </cell>
        </row>
        <row r="1049">
          <cell r="A1049" t="str">
            <v>水产村花家桥住宅变</v>
          </cell>
          <cell r="B1049" t="str">
            <v>10kV</v>
          </cell>
          <cell r="D1049">
            <v>400</v>
          </cell>
          <cell r="F1049" t="str">
            <v>市辖</v>
          </cell>
          <cell r="G1049">
            <v>0</v>
          </cell>
          <cell r="H1049" t="str">
            <v>分区2</v>
          </cell>
          <cell r="J1049">
            <v>1</v>
          </cell>
          <cell r="K1049">
            <v>2</v>
          </cell>
          <cell r="L1049">
            <v>1</v>
          </cell>
          <cell r="M1049">
            <v>1</v>
          </cell>
        </row>
        <row r="1050">
          <cell r="A1050" t="str">
            <v>供销社住宅变</v>
          </cell>
          <cell r="B1050" t="str">
            <v>10kV</v>
          </cell>
          <cell r="D1050">
            <v>315</v>
          </cell>
          <cell r="F1050" t="str">
            <v>市辖</v>
          </cell>
          <cell r="G1050">
            <v>0</v>
          </cell>
          <cell r="H1050" t="str">
            <v>分区2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</row>
        <row r="1051">
          <cell r="A1051" t="str">
            <v>花溪新村住宅变</v>
          </cell>
          <cell r="B1051" t="str">
            <v>10kV</v>
          </cell>
          <cell r="D1051">
            <v>400</v>
          </cell>
          <cell r="F1051" t="str">
            <v>市辖</v>
          </cell>
          <cell r="G1051">
            <v>0</v>
          </cell>
          <cell r="H1051" t="str">
            <v>分区2</v>
          </cell>
          <cell r="J1051">
            <v>1</v>
          </cell>
          <cell r="K1051">
            <v>1</v>
          </cell>
          <cell r="L1051">
            <v>1</v>
          </cell>
          <cell r="M1051">
            <v>1</v>
          </cell>
        </row>
        <row r="1052">
          <cell r="A1052" t="str">
            <v>花桥镇人民政府</v>
          </cell>
          <cell r="B1052" t="str">
            <v>10kV</v>
          </cell>
          <cell r="D1052">
            <v>630</v>
          </cell>
          <cell r="F1052" t="str">
            <v>市辖</v>
          </cell>
          <cell r="G1052">
            <v>0</v>
          </cell>
          <cell r="H1052" t="str">
            <v>分区2</v>
          </cell>
          <cell r="J1052">
            <v>0</v>
          </cell>
          <cell r="K1052">
            <v>2</v>
          </cell>
          <cell r="L1052">
            <v>1</v>
          </cell>
          <cell r="M1052">
            <v>1</v>
          </cell>
        </row>
        <row r="1053">
          <cell r="A1053" t="str">
            <v>食品站变</v>
          </cell>
          <cell r="B1053" t="str">
            <v>10kV</v>
          </cell>
          <cell r="D1053">
            <v>125</v>
          </cell>
          <cell r="F1053" t="str">
            <v>市辖</v>
          </cell>
          <cell r="G1053">
            <v>0</v>
          </cell>
          <cell r="H1053" t="str">
            <v>分区2</v>
          </cell>
          <cell r="J1053">
            <v>1</v>
          </cell>
          <cell r="K1053">
            <v>0</v>
          </cell>
          <cell r="L1053">
            <v>0</v>
          </cell>
          <cell r="M1053">
            <v>0</v>
          </cell>
        </row>
        <row r="1054">
          <cell r="A1054" t="str">
            <v>鸡鸣塘小区变</v>
          </cell>
          <cell r="B1054" t="str">
            <v>10kV</v>
          </cell>
          <cell r="D1054">
            <v>630</v>
          </cell>
          <cell r="F1054" t="str">
            <v>市辖</v>
          </cell>
          <cell r="G1054">
            <v>0</v>
          </cell>
          <cell r="H1054" t="str">
            <v>分区2</v>
          </cell>
          <cell r="J1054">
            <v>0</v>
          </cell>
          <cell r="K1054">
            <v>1</v>
          </cell>
          <cell r="L1054">
            <v>1</v>
          </cell>
          <cell r="M1054">
            <v>1</v>
          </cell>
        </row>
        <row r="1055">
          <cell r="A1055" t="str">
            <v>花桥人民医院1-1</v>
          </cell>
          <cell r="B1055" t="str">
            <v>10kV</v>
          </cell>
          <cell r="D1055">
            <v>500</v>
          </cell>
          <cell r="F1055" t="str">
            <v>市辖</v>
          </cell>
          <cell r="G1055">
            <v>0</v>
          </cell>
          <cell r="H1055" t="str">
            <v>分区2</v>
          </cell>
          <cell r="J1055">
            <v>1</v>
          </cell>
          <cell r="K1055">
            <v>2</v>
          </cell>
          <cell r="L1055">
            <v>1</v>
          </cell>
          <cell r="M1055">
            <v>1</v>
          </cell>
        </row>
        <row r="1056">
          <cell r="A1056" t="str">
            <v>花桥人民医院1-2</v>
          </cell>
          <cell r="B1056" t="str">
            <v>10kV</v>
          </cell>
          <cell r="D1056">
            <v>500</v>
          </cell>
          <cell r="F1056" t="str">
            <v>市辖</v>
          </cell>
          <cell r="G1056">
            <v>0</v>
          </cell>
          <cell r="H1056" t="str">
            <v>分区2</v>
          </cell>
          <cell r="J1056">
            <v>0</v>
          </cell>
          <cell r="K1056">
            <v>0</v>
          </cell>
          <cell r="L1056">
            <v>0</v>
          </cell>
          <cell r="M1056">
            <v>0</v>
          </cell>
        </row>
        <row r="1057">
          <cell r="A1057" t="str">
            <v>花桥鑫隆广场2#变</v>
          </cell>
          <cell r="B1057" t="str">
            <v>10kV</v>
          </cell>
          <cell r="D1057">
            <v>1000</v>
          </cell>
          <cell r="F1057" t="str">
            <v>市辖</v>
          </cell>
          <cell r="G1057">
            <v>0</v>
          </cell>
          <cell r="H1057" t="str">
            <v>分区2</v>
          </cell>
          <cell r="J1057">
            <v>1</v>
          </cell>
          <cell r="K1057">
            <v>1</v>
          </cell>
          <cell r="L1057">
            <v>1</v>
          </cell>
          <cell r="M1057">
            <v>1</v>
          </cell>
        </row>
        <row r="1058">
          <cell r="A1058" t="str">
            <v>花桥鑫隆广场4#变</v>
          </cell>
          <cell r="B1058" t="str">
            <v>10kV</v>
          </cell>
          <cell r="D1058">
            <v>1000</v>
          </cell>
          <cell r="F1058" t="str">
            <v>市辖</v>
          </cell>
          <cell r="G1058">
            <v>0</v>
          </cell>
          <cell r="H1058" t="str">
            <v>分区2</v>
          </cell>
          <cell r="J1058">
            <v>0</v>
          </cell>
          <cell r="K1058">
            <v>2</v>
          </cell>
          <cell r="L1058">
            <v>1</v>
          </cell>
          <cell r="M1058">
            <v>1</v>
          </cell>
        </row>
        <row r="1059">
          <cell r="A1059" t="str">
            <v>花桥鑫隆广场6#变</v>
          </cell>
          <cell r="B1059" t="str">
            <v>10kV</v>
          </cell>
          <cell r="D1059">
            <v>1000</v>
          </cell>
          <cell r="F1059" t="str">
            <v>市辖</v>
          </cell>
          <cell r="G1059">
            <v>0</v>
          </cell>
          <cell r="H1059" t="str">
            <v>分区2</v>
          </cell>
          <cell r="J1059">
            <v>1</v>
          </cell>
          <cell r="K1059">
            <v>0</v>
          </cell>
          <cell r="L1059">
            <v>0</v>
          </cell>
          <cell r="M1059">
            <v>0</v>
          </cell>
        </row>
        <row r="1060">
          <cell r="A1060" t="str">
            <v>花桥供电所花溪1#变</v>
          </cell>
          <cell r="B1060" t="str">
            <v>10kV</v>
          </cell>
          <cell r="D1060">
            <v>200</v>
          </cell>
          <cell r="F1060" t="str">
            <v>市辖</v>
          </cell>
          <cell r="G1060">
            <v>0</v>
          </cell>
          <cell r="H1060" t="str">
            <v>分区2</v>
          </cell>
          <cell r="J1060">
            <v>0</v>
          </cell>
          <cell r="K1060">
            <v>1</v>
          </cell>
          <cell r="L1060">
            <v>1</v>
          </cell>
          <cell r="M1060">
            <v>1</v>
          </cell>
        </row>
        <row r="1061">
          <cell r="A1061" t="str">
            <v>水利站办公楼</v>
          </cell>
          <cell r="B1061" t="str">
            <v>10kV</v>
          </cell>
          <cell r="D1061">
            <v>200</v>
          </cell>
          <cell r="F1061" t="str">
            <v>市辖</v>
          </cell>
          <cell r="G1061">
            <v>0</v>
          </cell>
          <cell r="H1061" t="str">
            <v>分区2</v>
          </cell>
          <cell r="J1061">
            <v>1</v>
          </cell>
          <cell r="K1061">
            <v>2</v>
          </cell>
          <cell r="L1061">
            <v>1</v>
          </cell>
          <cell r="M1061">
            <v>1</v>
          </cell>
        </row>
        <row r="1062">
          <cell r="A1062" t="str">
            <v>巷浦住宅1#变</v>
          </cell>
          <cell r="B1062" t="str">
            <v>10kV</v>
          </cell>
          <cell r="D1062">
            <v>400</v>
          </cell>
          <cell r="F1062" t="str">
            <v>市辖</v>
          </cell>
          <cell r="G1062">
            <v>0</v>
          </cell>
          <cell r="H1062" t="str">
            <v>分区2</v>
          </cell>
          <cell r="J1062">
            <v>0</v>
          </cell>
          <cell r="K1062">
            <v>0</v>
          </cell>
          <cell r="L1062">
            <v>0</v>
          </cell>
          <cell r="M1062">
            <v>0</v>
          </cell>
        </row>
        <row r="1063">
          <cell r="A1063" t="str">
            <v>巷浦住宅6#变</v>
          </cell>
          <cell r="B1063" t="str">
            <v>10kV</v>
          </cell>
          <cell r="D1063">
            <v>400</v>
          </cell>
          <cell r="F1063" t="str">
            <v>市辖</v>
          </cell>
          <cell r="G1063">
            <v>0</v>
          </cell>
          <cell r="H1063" t="str">
            <v>分区2</v>
          </cell>
          <cell r="J1063">
            <v>1</v>
          </cell>
          <cell r="K1063">
            <v>1</v>
          </cell>
          <cell r="L1063">
            <v>1</v>
          </cell>
          <cell r="M1063">
            <v>1</v>
          </cell>
        </row>
        <row r="1064">
          <cell r="A1064" t="str">
            <v>巷浦住宅2#变</v>
          </cell>
          <cell r="B1064" t="str">
            <v>10kV</v>
          </cell>
          <cell r="D1064">
            <v>400</v>
          </cell>
          <cell r="F1064" t="str">
            <v>市辖</v>
          </cell>
          <cell r="G1064">
            <v>0</v>
          </cell>
          <cell r="H1064" t="str">
            <v>分区2</v>
          </cell>
          <cell r="J1064">
            <v>0</v>
          </cell>
          <cell r="K1064">
            <v>2</v>
          </cell>
          <cell r="L1064">
            <v>1</v>
          </cell>
          <cell r="M1064">
            <v>1</v>
          </cell>
        </row>
        <row r="1065">
          <cell r="A1065" t="str">
            <v>巷浦置业2#变</v>
          </cell>
          <cell r="B1065" t="str">
            <v>10kV</v>
          </cell>
          <cell r="D1065">
            <v>630</v>
          </cell>
          <cell r="F1065" t="str">
            <v>市辖</v>
          </cell>
          <cell r="G1065">
            <v>0</v>
          </cell>
          <cell r="H1065" t="str">
            <v>分区2</v>
          </cell>
          <cell r="J1065">
            <v>1</v>
          </cell>
          <cell r="K1065">
            <v>0</v>
          </cell>
          <cell r="L1065">
            <v>0</v>
          </cell>
          <cell r="M1065">
            <v>0</v>
          </cell>
        </row>
        <row r="1066">
          <cell r="A1066" t="str">
            <v>巷浦住宅3#变</v>
          </cell>
          <cell r="B1066" t="str">
            <v>10kV</v>
          </cell>
          <cell r="D1066">
            <v>400</v>
          </cell>
          <cell r="F1066" t="str">
            <v>市辖</v>
          </cell>
          <cell r="G1066">
            <v>0</v>
          </cell>
          <cell r="H1066" t="str">
            <v>分区2</v>
          </cell>
          <cell r="J1066">
            <v>0</v>
          </cell>
          <cell r="K1066">
            <v>1</v>
          </cell>
          <cell r="L1066">
            <v>1</v>
          </cell>
          <cell r="M1066">
            <v>1</v>
          </cell>
        </row>
        <row r="1067">
          <cell r="A1067" t="str">
            <v>巷浦住宅4#变</v>
          </cell>
          <cell r="B1067" t="str">
            <v>10kV</v>
          </cell>
          <cell r="D1067">
            <v>400</v>
          </cell>
          <cell r="F1067" t="str">
            <v>市辖</v>
          </cell>
          <cell r="G1067">
            <v>0</v>
          </cell>
          <cell r="H1067" t="str">
            <v>分区2</v>
          </cell>
          <cell r="J1067">
            <v>1</v>
          </cell>
          <cell r="K1067">
            <v>2</v>
          </cell>
          <cell r="L1067">
            <v>1</v>
          </cell>
          <cell r="M1067">
            <v>1</v>
          </cell>
        </row>
        <row r="1068">
          <cell r="A1068" t="str">
            <v>巷浦住宅5#变</v>
          </cell>
          <cell r="B1068" t="str">
            <v>10kV</v>
          </cell>
          <cell r="D1068">
            <v>400</v>
          </cell>
          <cell r="F1068" t="str">
            <v>市辖</v>
          </cell>
          <cell r="G1068">
            <v>0</v>
          </cell>
          <cell r="H1068" t="str">
            <v>分区2</v>
          </cell>
          <cell r="J1068">
            <v>0</v>
          </cell>
          <cell r="K1068">
            <v>0</v>
          </cell>
          <cell r="L1068">
            <v>0</v>
          </cell>
          <cell r="M1068">
            <v>0</v>
          </cell>
        </row>
        <row r="1069">
          <cell r="A1069" t="str">
            <v>巷浦置业1#变</v>
          </cell>
          <cell r="B1069" t="str">
            <v>10kV</v>
          </cell>
          <cell r="D1069">
            <v>630</v>
          </cell>
          <cell r="F1069" t="str">
            <v>市辖</v>
          </cell>
          <cell r="G1069">
            <v>0</v>
          </cell>
          <cell r="H1069" t="str">
            <v>分区2</v>
          </cell>
          <cell r="J1069">
            <v>1</v>
          </cell>
          <cell r="K1069">
            <v>1</v>
          </cell>
          <cell r="L1069">
            <v>1</v>
          </cell>
          <cell r="M1069">
            <v>1</v>
          </cell>
        </row>
        <row r="1070">
          <cell r="A1070" t="str">
            <v>花桥建管所（路灯）</v>
          </cell>
          <cell r="B1070" t="str">
            <v>10kV</v>
          </cell>
          <cell r="D1070">
            <v>250</v>
          </cell>
          <cell r="F1070" t="str">
            <v>市辖</v>
          </cell>
          <cell r="G1070">
            <v>0</v>
          </cell>
          <cell r="H1070" t="str">
            <v>分区2</v>
          </cell>
          <cell r="J1070">
            <v>0</v>
          </cell>
          <cell r="K1070">
            <v>2</v>
          </cell>
          <cell r="L1070">
            <v>1</v>
          </cell>
          <cell r="M1070">
            <v>1</v>
          </cell>
        </row>
        <row r="1071">
          <cell r="A1071" t="str">
            <v>花桥供电所花溪变</v>
          </cell>
          <cell r="B1071" t="str">
            <v>10kV</v>
          </cell>
          <cell r="D1071">
            <v>400</v>
          </cell>
          <cell r="F1071" t="str">
            <v>市辖</v>
          </cell>
          <cell r="G1071">
            <v>0</v>
          </cell>
          <cell r="H1071" t="str">
            <v>分区2</v>
          </cell>
          <cell r="J1071">
            <v>1</v>
          </cell>
          <cell r="K1071">
            <v>0</v>
          </cell>
          <cell r="L1071">
            <v>0</v>
          </cell>
          <cell r="M1071">
            <v>0</v>
          </cell>
        </row>
        <row r="1072">
          <cell r="A1072" t="str">
            <v>鸿纬制冷设备有限公司</v>
          </cell>
          <cell r="B1072" t="str">
            <v>10kV</v>
          </cell>
          <cell r="D1072">
            <v>250</v>
          </cell>
          <cell r="F1072" t="str">
            <v>市辖</v>
          </cell>
          <cell r="G1072">
            <v>0</v>
          </cell>
          <cell r="H1072" t="str">
            <v>分区2</v>
          </cell>
          <cell r="J1072">
            <v>0</v>
          </cell>
          <cell r="K1072">
            <v>1</v>
          </cell>
          <cell r="L1072">
            <v>1</v>
          </cell>
          <cell r="M1072">
            <v>1</v>
          </cell>
        </row>
        <row r="1073">
          <cell r="A1073" t="str">
            <v>丰锦源大酒店</v>
          </cell>
          <cell r="B1073" t="str">
            <v>10kV</v>
          </cell>
          <cell r="D1073">
            <v>100</v>
          </cell>
          <cell r="F1073" t="str">
            <v>市辖</v>
          </cell>
          <cell r="G1073">
            <v>0</v>
          </cell>
          <cell r="H1073" t="str">
            <v>分区2</v>
          </cell>
          <cell r="J1073">
            <v>1</v>
          </cell>
          <cell r="K1073">
            <v>2</v>
          </cell>
          <cell r="L1073">
            <v>1</v>
          </cell>
          <cell r="M1073">
            <v>1</v>
          </cell>
        </row>
        <row r="1074">
          <cell r="A1074" t="str">
            <v>利胜村高松浜变</v>
          </cell>
          <cell r="B1074" t="str">
            <v>10kV</v>
          </cell>
          <cell r="D1074">
            <v>100</v>
          </cell>
          <cell r="F1074" t="str">
            <v>市辖</v>
          </cell>
          <cell r="G1074">
            <v>0</v>
          </cell>
          <cell r="H1074" t="str">
            <v>分区2</v>
          </cell>
          <cell r="J1074">
            <v>0</v>
          </cell>
          <cell r="K1074">
            <v>0</v>
          </cell>
          <cell r="L1074">
            <v>0</v>
          </cell>
          <cell r="M1074">
            <v>0</v>
          </cell>
        </row>
        <row r="1075">
          <cell r="A1075" t="str">
            <v>花桥供电所电力站6#变</v>
          </cell>
          <cell r="B1075" t="str">
            <v>10kV</v>
          </cell>
          <cell r="D1075">
            <v>500</v>
          </cell>
          <cell r="F1075" t="str">
            <v>市辖</v>
          </cell>
          <cell r="G1075">
            <v>0</v>
          </cell>
          <cell r="H1075" t="str">
            <v>分区2</v>
          </cell>
          <cell r="J1075">
            <v>1</v>
          </cell>
          <cell r="K1075">
            <v>1</v>
          </cell>
          <cell r="L1075">
            <v>1</v>
          </cell>
          <cell r="M1075">
            <v>1</v>
          </cell>
        </row>
        <row r="1076">
          <cell r="A1076" t="str">
            <v>天福庵2#变</v>
          </cell>
          <cell r="B1076" t="str">
            <v>10kV</v>
          </cell>
          <cell r="D1076">
            <v>500</v>
          </cell>
          <cell r="F1076" t="str">
            <v>市辖</v>
          </cell>
          <cell r="G1076">
            <v>0</v>
          </cell>
          <cell r="H1076" t="str">
            <v>分区2</v>
          </cell>
          <cell r="J1076">
            <v>0</v>
          </cell>
          <cell r="K1076">
            <v>2</v>
          </cell>
          <cell r="L1076">
            <v>1</v>
          </cell>
          <cell r="M1076">
            <v>1</v>
          </cell>
        </row>
        <row r="1077">
          <cell r="A1077" t="str">
            <v>天福庵3#变</v>
          </cell>
          <cell r="B1077" t="str">
            <v>10kV</v>
          </cell>
          <cell r="D1077">
            <v>500</v>
          </cell>
          <cell r="F1077" t="str">
            <v>市辖</v>
          </cell>
          <cell r="G1077">
            <v>0</v>
          </cell>
          <cell r="H1077" t="str">
            <v>分区2</v>
          </cell>
          <cell r="J1077">
            <v>1</v>
          </cell>
          <cell r="K1077">
            <v>0</v>
          </cell>
          <cell r="L1077">
            <v>0</v>
          </cell>
          <cell r="M1077">
            <v>0</v>
          </cell>
        </row>
        <row r="1078">
          <cell r="A1078" t="str">
            <v>绿鸭1#变</v>
          </cell>
          <cell r="B1078" t="str">
            <v>10kV</v>
          </cell>
          <cell r="D1078">
            <v>500</v>
          </cell>
          <cell r="F1078" t="str">
            <v>市辖</v>
          </cell>
          <cell r="G1078">
            <v>0</v>
          </cell>
          <cell r="H1078" t="str">
            <v>分区2</v>
          </cell>
          <cell r="J1078">
            <v>0</v>
          </cell>
          <cell r="K1078">
            <v>1</v>
          </cell>
          <cell r="L1078">
            <v>1</v>
          </cell>
          <cell r="M1078">
            <v>1</v>
          </cell>
        </row>
        <row r="1079">
          <cell r="A1079" t="str">
            <v>绿鸭2#变</v>
          </cell>
          <cell r="B1079" t="str">
            <v>10kV</v>
          </cell>
          <cell r="D1079">
            <v>500</v>
          </cell>
          <cell r="F1079" t="str">
            <v>市辖</v>
          </cell>
          <cell r="G1079">
            <v>0</v>
          </cell>
          <cell r="H1079" t="str">
            <v>分区2</v>
          </cell>
          <cell r="J1079">
            <v>1</v>
          </cell>
          <cell r="K1079">
            <v>2</v>
          </cell>
          <cell r="L1079">
            <v>1</v>
          </cell>
          <cell r="M1079">
            <v>1</v>
          </cell>
        </row>
        <row r="1080">
          <cell r="A1080" t="str">
            <v>绿鸭3#变</v>
          </cell>
          <cell r="B1080" t="str">
            <v>10kV</v>
          </cell>
          <cell r="D1080">
            <v>500</v>
          </cell>
          <cell r="F1080" t="str">
            <v>市辖</v>
          </cell>
          <cell r="G1080">
            <v>0</v>
          </cell>
          <cell r="H1080" t="str">
            <v>分区2</v>
          </cell>
          <cell r="J1080">
            <v>0</v>
          </cell>
          <cell r="K1080">
            <v>0</v>
          </cell>
          <cell r="L1080">
            <v>0</v>
          </cell>
          <cell r="M1080">
            <v>0</v>
          </cell>
        </row>
        <row r="1081">
          <cell r="A1081" t="str">
            <v>振昆热压板</v>
          </cell>
          <cell r="B1081" t="str">
            <v>10kV</v>
          </cell>
          <cell r="D1081">
            <v>200</v>
          </cell>
          <cell r="F1081" t="str">
            <v>市辖</v>
          </cell>
          <cell r="G1081">
            <v>0</v>
          </cell>
          <cell r="H1081" t="str">
            <v>分区2</v>
          </cell>
          <cell r="J1081">
            <v>1</v>
          </cell>
          <cell r="K1081">
            <v>1</v>
          </cell>
          <cell r="L1081">
            <v>1</v>
          </cell>
          <cell r="M1081">
            <v>1</v>
          </cell>
        </row>
        <row r="1082">
          <cell r="A1082" t="str">
            <v>花桥供电所水产住宅变</v>
          </cell>
          <cell r="B1082" t="str">
            <v>10kV</v>
          </cell>
          <cell r="D1082">
            <v>100</v>
          </cell>
          <cell r="F1082" t="str">
            <v>市辖</v>
          </cell>
          <cell r="G1082">
            <v>0</v>
          </cell>
          <cell r="H1082" t="str">
            <v>分区2</v>
          </cell>
          <cell r="J1082">
            <v>0</v>
          </cell>
          <cell r="K1082">
            <v>2</v>
          </cell>
          <cell r="L1082">
            <v>1</v>
          </cell>
          <cell r="M1082">
            <v>1</v>
          </cell>
        </row>
        <row r="1083">
          <cell r="A1083" t="str">
            <v>鑫源金属制品</v>
          </cell>
          <cell r="B1083" t="str">
            <v>10kV</v>
          </cell>
          <cell r="D1083">
            <v>250</v>
          </cell>
          <cell r="F1083" t="str">
            <v>市辖</v>
          </cell>
          <cell r="G1083">
            <v>0</v>
          </cell>
          <cell r="H1083" t="str">
            <v>分区2</v>
          </cell>
          <cell r="J1083">
            <v>1</v>
          </cell>
          <cell r="K1083">
            <v>0</v>
          </cell>
          <cell r="L1083">
            <v>0</v>
          </cell>
          <cell r="M1083">
            <v>0</v>
          </cell>
        </row>
        <row r="1084">
          <cell r="A1084" t="str">
            <v>新彩虹纺织品转移印花</v>
          </cell>
          <cell r="B1084" t="str">
            <v>10kV</v>
          </cell>
          <cell r="D1084">
            <v>250</v>
          </cell>
          <cell r="F1084" t="str">
            <v>市辖</v>
          </cell>
          <cell r="G1084">
            <v>0</v>
          </cell>
          <cell r="H1084" t="str">
            <v>分区2</v>
          </cell>
          <cell r="J1084">
            <v>0</v>
          </cell>
          <cell r="K1084">
            <v>1</v>
          </cell>
          <cell r="L1084">
            <v>1</v>
          </cell>
          <cell r="M1084">
            <v>1</v>
          </cell>
        </row>
        <row r="1085">
          <cell r="A1085" t="str">
            <v>泰勒斯金属制品</v>
          </cell>
          <cell r="B1085" t="str">
            <v>10kV</v>
          </cell>
          <cell r="D1085">
            <v>160</v>
          </cell>
          <cell r="F1085" t="str">
            <v>市辖</v>
          </cell>
          <cell r="G1085">
            <v>0</v>
          </cell>
          <cell r="H1085" t="str">
            <v>分区2</v>
          </cell>
          <cell r="J1085">
            <v>1</v>
          </cell>
          <cell r="K1085">
            <v>2</v>
          </cell>
          <cell r="L1085">
            <v>1</v>
          </cell>
          <cell r="M1085">
            <v>1</v>
          </cell>
        </row>
        <row r="1086">
          <cell r="A1086" t="str">
            <v>恒丰涂料</v>
          </cell>
          <cell r="B1086" t="str">
            <v>10kV</v>
          </cell>
          <cell r="D1086">
            <v>80</v>
          </cell>
          <cell r="F1086" t="str">
            <v>市辖</v>
          </cell>
          <cell r="G1086">
            <v>0</v>
          </cell>
          <cell r="H1086" t="str">
            <v>分区2</v>
          </cell>
          <cell r="J1086">
            <v>0</v>
          </cell>
          <cell r="K1086">
            <v>0</v>
          </cell>
          <cell r="L1086">
            <v>0</v>
          </cell>
          <cell r="M1086">
            <v>0</v>
          </cell>
        </row>
        <row r="1087">
          <cell r="A1087" t="str">
            <v>云蜂五金机械</v>
          </cell>
          <cell r="B1087" t="str">
            <v>10kV</v>
          </cell>
          <cell r="D1087">
            <v>200</v>
          </cell>
          <cell r="F1087" t="str">
            <v>市辖</v>
          </cell>
          <cell r="G1087">
            <v>0</v>
          </cell>
          <cell r="H1087" t="str">
            <v>分区2</v>
          </cell>
          <cell r="J1087">
            <v>1</v>
          </cell>
          <cell r="K1087">
            <v>1</v>
          </cell>
          <cell r="L1087">
            <v>1</v>
          </cell>
          <cell r="M1087">
            <v>1</v>
          </cell>
        </row>
        <row r="1088">
          <cell r="A1088" t="str">
            <v>外贸易鑫立</v>
          </cell>
          <cell r="B1088" t="str">
            <v>10kV</v>
          </cell>
          <cell r="D1088">
            <v>160</v>
          </cell>
          <cell r="F1088" t="str">
            <v>市辖</v>
          </cell>
          <cell r="G1088">
            <v>0</v>
          </cell>
          <cell r="H1088" t="str">
            <v>分区2</v>
          </cell>
          <cell r="J1088">
            <v>0</v>
          </cell>
          <cell r="K1088">
            <v>2</v>
          </cell>
          <cell r="L1088">
            <v>1</v>
          </cell>
          <cell r="M1088">
            <v>1</v>
          </cell>
        </row>
        <row r="1089">
          <cell r="A1089" t="str">
            <v>攀特钢结构</v>
          </cell>
          <cell r="B1089" t="str">
            <v>10kV</v>
          </cell>
          <cell r="D1089">
            <v>80</v>
          </cell>
          <cell r="F1089" t="str">
            <v>县级</v>
          </cell>
          <cell r="G1089">
            <v>0</v>
          </cell>
          <cell r="H1089" t="str">
            <v>分区3</v>
          </cell>
          <cell r="J1089">
            <v>1</v>
          </cell>
          <cell r="K1089">
            <v>0</v>
          </cell>
          <cell r="L1089">
            <v>0</v>
          </cell>
          <cell r="M1089">
            <v>0</v>
          </cell>
        </row>
        <row r="1090">
          <cell r="A1090" t="str">
            <v>宇鑫服饰印花</v>
          </cell>
          <cell r="B1090" t="str">
            <v>10kV</v>
          </cell>
          <cell r="D1090">
            <v>80</v>
          </cell>
          <cell r="F1090" t="str">
            <v>县级</v>
          </cell>
          <cell r="G1090">
            <v>0</v>
          </cell>
          <cell r="H1090" t="str">
            <v>分区3</v>
          </cell>
          <cell r="J1090">
            <v>0</v>
          </cell>
          <cell r="K1090">
            <v>1</v>
          </cell>
          <cell r="L1090">
            <v>1</v>
          </cell>
          <cell r="M1090">
            <v>1</v>
          </cell>
        </row>
        <row r="1091">
          <cell r="A1091" t="str">
            <v>天丰印刷包装</v>
          </cell>
          <cell r="B1091" t="str">
            <v>10kV</v>
          </cell>
          <cell r="D1091">
            <v>80</v>
          </cell>
          <cell r="F1091" t="str">
            <v>县级</v>
          </cell>
          <cell r="G1091">
            <v>0</v>
          </cell>
          <cell r="H1091" t="str">
            <v>分区3</v>
          </cell>
          <cell r="J1091">
            <v>1</v>
          </cell>
          <cell r="K1091">
            <v>2</v>
          </cell>
          <cell r="L1091">
            <v>1</v>
          </cell>
          <cell r="M1091">
            <v>1</v>
          </cell>
        </row>
        <row r="1092">
          <cell r="A1092" t="str">
            <v>帅高制衣</v>
          </cell>
          <cell r="B1092" t="str">
            <v>10kV</v>
          </cell>
          <cell r="D1092">
            <v>160</v>
          </cell>
          <cell r="F1092" t="str">
            <v>县级</v>
          </cell>
          <cell r="G1092">
            <v>0</v>
          </cell>
          <cell r="H1092" t="str">
            <v>分区3</v>
          </cell>
          <cell r="J1092">
            <v>0</v>
          </cell>
          <cell r="K1092">
            <v>0</v>
          </cell>
          <cell r="L1092">
            <v>0</v>
          </cell>
          <cell r="M1092">
            <v>0</v>
          </cell>
        </row>
        <row r="1093">
          <cell r="A1093" t="str">
            <v>驾驭汽车饰件</v>
          </cell>
          <cell r="B1093" t="str">
            <v>10kV</v>
          </cell>
          <cell r="D1093">
            <v>80</v>
          </cell>
          <cell r="F1093" t="str">
            <v>县级</v>
          </cell>
          <cell r="G1093">
            <v>0</v>
          </cell>
          <cell r="H1093" t="str">
            <v>分区3</v>
          </cell>
          <cell r="J1093">
            <v>1</v>
          </cell>
          <cell r="K1093">
            <v>1</v>
          </cell>
          <cell r="L1093">
            <v>1</v>
          </cell>
          <cell r="M1093">
            <v>1</v>
          </cell>
        </row>
        <row r="1094">
          <cell r="A1094" t="str">
            <v>利胜站</v>
          </cell>
          <cell r="B1094" t="str">
            <v>10kV</v>
          </cell>
          <cell r="D1094">
            <v>400</v>
          </cell>
          <cell r="F1094" t="str">
            <v>市辖</v>
          </cell>
          <cell r="G1094">
            <v>0</v>
          </cell>
          <cell r="H1094" t="str">
            <v>分区2</v>
          </cell>
          <cell r="J1094">
            <v>0</v>
          </cell>
          <cell r="K1094">
            <v>2</v>
          </cell>
          <cell r="L1094">
            <v>1</v>
          </cell>
          <cell r="M1094">
            <v>1</v>
          </cell>
        </row>
        <row r="1095">
          <cell r="A1095" t="str">
            <v>晨伊半导体器件厂</v>
          </cell>
          <cell r="B1095" t="str">
            <v>10kV</v>
          </cell>
          <cell r="D1095">
            <v>250</v>
          </cell>
          <cell r="F1095" t="str">
            <v>市辖</v>
          </cell>
          <cell r="G1095">
            <v>0</v>
          </cell>
          <cell r="H1095" t="str">
            <v>分区2</v>
          </cell>
          <cell r="J1095">
            <v>1</v>
          </cell>
          <cell r="K1095">
            <v>0</v>
          </cell>
          <cell r="L1095">
            <v>0</v>
          </cell>
          <cell r="M1095">
            <v>0</v>
          </cell>
        </row>
        <row r="1096">
          <cell r="A1096" t="str">
            <v>三为电力</v>
          </cell>
          <cell r="B1096" t="str">
            <v>10kV</v>
          </cell>
          <cell r="D1096">
            <v>250</v>
          </cell>
          <cell r="F1096" t="str">
            <v>市辖</v>
          </cell>
          <cell r="G1096">
            <v>0</v>
          </cell>
          <cell r="H1096" t="str">
            <v>分区2</v>
          </cell>
          <cell r="J1096">
            <v>0</v>
          </cell>
          <cell r="K1096">
            <v>1</v>
          </cell>
          <cell r="L1096">
            <v>1</v>
          </cell>
          <cell r="M1096">
            <v>1</v>
          </cell>
        </row>
        <row r="1097">
          <cell r="A1097" t="str">
            <v>顺峰床上用品</v>
          </cell>
          <cell r="B1097" t="str">
            <v>10kV</v>
          </cell>
          <cell r="D1097">
            <v>80</v>
          </cell>
          <cell r="F1097" t="str">
            <v>市辖</v>
          </cell>
          <cell r="G1097">
            <v>0</v>
          </cell>
          <cell r="H1097" t="str">
            <v>分区2</v>
          </cell>
          <cell r="J1097">
            <v>1</v>
          </cell>
          <cell r="K1097">
            <v>2</v>
          </cell>
          <cell r="L1097">
            <v>1</v>
          </cell>
          <cell r="M1097">
            <v>1</v>
          </cell>
        </row>
        <row r="1098">
          <cell r="A1098" t="str">
            <v>外贸易鑫立8479</v>
          </cell>
          <cell r="B1098" t="str">
            <v>10kV</v>
          </cell>
          <cell r="D1098">
            <v>160</v>
          </cell>
          <cell r="F1098" t="str">
            <v>市辖</v>
          </cell>
          <cell r="G1098">
            <v>0</v>
          </cell>
          <cell r="H1098" t="str">
            <v>分区2</v>
          </cell>
          <cell r="J1098">
            <v>0</v>
          </cell>
          <cell r="K1098">
            <v>0</v>
          </cell>
          <cell r="L1098">
            <v>0</v>
          </cell>
          <cell r="M1098">
            <v>0</v>
          </cell>
        </row>
        <row r="1099">
          <cell r="A1099" t="str">
            <v>白云佳苑2#变</v>
          </cell>
          <cell r="B1099" t="str">
            <v>10kV</v>
          </cell>
          <cell r="D1099">
            <v>800</v>
          </cell>
          <cell r="F1099" t="str">
            <v>市辖</v>
          </cell>
          <cell r="G1099">
            <v>0</v>
          </cell>
          <cell r="H1099" t="str">
            <v>分区2</v>
          </cell>
          <cell r="J1099">
            <v>1</v>
          </cell>
          <cell r="K1099">
            <v>1</v>
          </cell>
          <cell r="L1099">
            <v>1</v>
          </cell>
          <cell r="M1099">
            <v>1</v>
          </cell>
        </row>
        <row r="1100">
          <cell r="A1100" t="str">
            <v>白云佳苑1#变</v>
          </cell>
          <cell r="B1100" t="str">
            <v>10kV</v>
          </cell>
          <cell r="D1100">
            <v>800</v>
          </cell>
          <cell r="F1100" t="str">
            <v>市辖</v>
          </cell>
          <cell r="G1100">
            <v>0</v>
          </cell>
          <cell r="H1100" t="str">
            <v>分区2</v>
          </cell>
          <cell r="J1100">
            <v>0</v>
          </cell>
          <cell r="K1100">
            <v>2</v>
          </cell>
          <cell r="L1100">
            <v>1</v>
          </cell>
          <cell r="M1100">
            <v>1</v>
          </cell>
        </row>
        <row r="1101">
          <cell r="A1101" t="str">
            <v>阳光苑1#变</v>
          </cell>
          <cell r="B1101" t="str">
            <v>10kV</v>
          </cell>
          <cell r="D1101">
            <v>800</v>
          </cell>
          <cell r="F1101" t="str">
            <v>市辖</v>
          </cell>
          <cell r="G1101">
            <v>0</v>
          </cell>
          <cell r="H1101" t="str">
            <v>分区2</v>
          </cell>
          <cell r="J1101">
            <v>1</v>
          </cell>
          <cell r="K1101">
            <v>0</v>
          </cell>
          <cell r="L1101">
            <v>0</v>
          </cell>
          <cell r="M1101">
            <v>0</v>
          </cell>
        </row>
        <row r="1102">
          <cell r="A1102" t="str">
            <v>阳光苑2#变</v>
          </cell>
          <cell r="B1102" t="str">
            <v>10kV</v>
          </cell>
          <cell r="D1102">
            <v>800</v>
          </cell>
          <cell r="F1102" t="str">
            <v>市辖</v>
          </cell>
          <cell r="G1102">
            <v>0</v>
          </cell>
          <cell r="H1102" t="str">
            <v>分区2</v>
          </cell>
          <cell r="J1102">
            <v>0</v>
          </cell>
          <cell r="K1102">
            <v>1</v>
          </cell>
          <cell r="L1102">
            <v>1</v>
          </cell>
          <cell r="M1102">
            <v>1</v>
          </cell>
        </row>
        <row r="1103">
          <cell r="A1103" t="str">
            <v>世纪华联</v>
          </cell>
          <cell r="B1103" t="str">
            <v>10kV</v>
          </cell>
          <cell r="D1103">
            <v>315</v>
          </cell>
          <cell r="F1103" t="str">
            <v>市辖</v>
          </cell>
          <cell r="G1103">
            <v>0</v>
          </cell>
          <cell r="H1103" t="str">
            <v>分区2</v>
          </cell>
          <cell r="J1103">
            <v>1</v>
          </cell>
          <cell r="K1103">
            <v>2</v>
          </cell>
          <cell r="L1103">
            <v>1</v>
          </cell>
          <cell r="M1103">
            <v>1</v>
          </cell>
        </row>
        <row r="1104">
          <cell r="A1104" t="str">
            <v>花望新村4#变</v>
          </cell>
          <cell r="B1104" t="str">
            <v>10kV</v>
          </cell>
          <cell r="D1104">
            <v>1000</v>
          </cell>
          <cell r="F1104" t="str">
            <v>市辖</v>
          </cell>
          <cell r="G1104">
            <v>0</v>
          </cell>
          <cell r="H1104" t="str">
            <v>分区2</v>
          </cell>
          <cell r="J1104">
            <v>0</v>
          </cell>
          <cell r="K1104">
            <v>0</v>
          </cell>
          <cell r="L1104">
            <v>0</v>
          </cell>
          <cell r="M1104">
            <v>0</v>
          </cell>
        </row>
        <row r="1105">
          <cell r="A1105" t="str">
            <v>花望新村5#变</v>
          </cell>
          <cell r="B1105" t="str">
            <v>10kV</v>
          </cell>
          <cell r="D1105">
            <v>1000</v>
          </cell>
          <cell r="F1105" t="str">
            <v>市辖</v>
          </cell>
          <cell r="G1105">
            <v>0</v>
          </cell>
          <cell r="H1105" t="str">
            <v>分区2</v>
          </cell>
          <cell r="J1105">
            <v>1</v>
          </cell>
          <cell r="K1105">
            <v>1</v>
          </cell>
          <cell r="L1105">
            <v>1</v>
          </cell>
          <cell r="M1105">
            <v>1</v>
          </cell>
        </row>
        <row r="1106">
          <cell r="A1106" t="str">
            <v>花望新村会所</v>
          </cell>
          <cell r="B1106" t="str">
            <v>10kV</v>
          </cell>
          <cell r="D1106">
            <v>250</v>
          </cell>
          <cell r="F1106" t="str">
            <v>市辖</v>
          </cell>
          <cell r="G1106">
            <v>0</v>
          </cell>
          <cell r="H1106" t="str">
            <v>分区2</v>
          </cell>
          <cell r="J1106">
            <v>0</v>
          </cell>
          <cell r="K1106">
            <v>2</v>
          </cell>
          <cell r="L1106">
            <v>1</v>
          </cell>
          <cell r="M1106">
            <v>1</v>
          </cell>
        </row>
        <row r="1107">
          <cell r="A1107" t="str">
            <v>花望新村3#变</v>
          </cell>
          <cell r="B1107" t="str">
            <v>10kV</v>
          </cell>
          <cell r="D1107">
            <v>630</v>
          </cell>
          <cell r="F1107" t="str">
            <v>市辖</v>
          </cell>
          <cell r="G1107">
            <v>0</v>
          </cell>
          <cell r="H1107" t="str">
            <v>分区2</v>
          </cell>
          <cell r="J1107">
            <v>1</v>
          </cell>
          <cell r="K1107">
            <v>0</v>
          </cell>
          <cell r="L1107">
            <v>0</v>
          </cell>
          <cell r="M1107">
            <v>0</v>
          </cell>
        </row>
        <row r="1108">
          <cell r="A1108" t="str">
            <v>花望新村2#变</v>
          </cell>
          <cell r="B1108" t="str">
            <v>10kV</v>
          </cell>
          <cell r="D1108">
            <v>1000</v>
          </cell>
          <cell r="F1108" t="str">
            <v>市辖</v>
          </cell>
          <cell r="G1108">
            <v>0</v>
          </cell>
          <cell r="H1108" t="str">
            <v>分区2</v>
          </cell>
          <cell r="J1108">
            <v>0</v>
          </cell>
          <cell r="K1108">
            <v>1</v>
          </cell>
          <cell r="L1108">
            <v>1</v>
          </cell>
          <cell r="M1108">
            <v>1</v>
          </cell>
        </row>
        <row r="1109">
          <cell r="A1109" t="str">
            <v>花溪畔居商铺3#变</v>
          </cell>
          <cell r="B1109" t="str">
            <v>10kV</v>
          </cell>
          <cell r="D1109">
            <v>1000</v>
          </cell>
          <cell r="F1109" t="str">
            <v>市辖</v>
          </cell>
          <cell r="G1109">
            <v>0</v>
          </cell>
          <cell r="H1109" t="str">
            <v>分区2</v>
          </cell>
          <cell r="J1109">
            <v>1</v>
          </cell>
          <cell r="K1109">
            <v>2</v>
          </cell>
          <cell r="L1109">
            <v>1</v>
          </cell>
          <cell r="M1109">
            <v>1</v>
          </cell>
        </row>
        <row r="1110">
          <cell r="A1110" t="str">
            <v>花溪畔居商铺2#变</v>
          </cell>
          <cell r="B1110" t="str">
            <v>10kV</v>
          </cell>
          <cell r="D1110">
            <v>1000</v>
          </cell>
          <cell r="F1110" t="str">
            <v>市辖</v>
          </cell>
          <cell r="G1110">
            <v>0</v>
          </cell>
          <cell r="H1110" t="str">
            <v>分区2</v>
          </cell>
          <cell r="J1110">
            <v>0</v>
          </cell>
          <cell r="K1110">
            <v>0</v>
          </cell>
          <cell r="L1110">
            <v>0</v>
          </cell>
          <cell r="M1110">
            <v>0</v>
          </cell>
        </row>
        <row r="1111">
          <cell r="A1111" t="str">
            <v>花溪畔居商铺1#变</v>
          </cell>
          <cell r="B1111" t="str">
            <v>10kV</v>
          </cell>
          <cell r="D1111">
            <v>1000</v>
          </cell>
          <cell r="F1111" t="str">
            <v>市辖</v>
          </cell>
          <cell r="G1111">
            <v>0</v>
          </cell>
          <cell r="H1111" t="str">
            <v>分区2</v>
          </cell>
          <cell r="J1111">
            <v>1</v>
          </cell>
          <cell r="K1111">
            <v>1</v>
          </cell>
          <cell r="L1111">
            <v>1</v>
          </cell>
          <cell r="M1111">
            <v>1</v>
          </cell>
        </row>
        <row r="1112">
          <cell r="A1112" t="str">
            <v>花溪畔居21#变</v>
          </cell>
          <cell r="B1112" t="str">
            <v>10kV</v>
          </cell>
          <cell r="D1112">
            <v>1000</v>
          </cell>
          <cell r="F1112" t="str">
            <v>市辖</v>
          </cell>
          <cell r="G1112">
            <v>0</v>
          </cell>
          <cell r="H1112" t="str">
            <v>分区2</v>
          </cell>
          <cell r="J1112">
            <v>0</v>
          </cell>
          <cell r="K1112">
            <v>2</v>
          </cell>
          <cell r="L1112">
            <v>1</v>
          </cell>
          <cell r="M1112">
            <v>1</v>
          </cell>
        </row>
        <row r="1113">
          <cell r="A1113" t="str">
            <v>花溪畔居3#变</v>
          </cell>
          <cell r="B1113" t="str">
            <v>10kV</v>
          </cell>
          <cell r="D1113">
            <v>800</v>
          </cell>
          <cell r="F1113" t="str">
            <v>市辖</v>
          </cell>
          <cell r="G1113">
            <v>0</v>
          </cell>
          <cell r="H1113" t="str">
            <v>分区2</v>
          </cell>
          <cell r="J1113">
            <v>1</v>
          </cell>
          <cell r="K1113">
            <v>0</v>
          </cell>
          <cell r="L1113">
            <v>0</v>
          </cell>
          <cell r="M1113">
            <v>0</v>
          </cell>
        </row>
        <row r="1114">
          <cell r="A1114" t="str">
            <v>花溪畔居4#变</v>
          </cell>
          <cell r="B1114" t="str">
            <v>10kV</v>
          </cell>
          <cell r="D1114">
            <v>800</v>
          </cell>
          <cell r="F1114" t="str">
            <v>市辖</v>
          </cell>
          <cell r="G1114">
            <v>0</v>
          </cell>
          <cell r="H1114" t="str">
            <v>分区2</v>
          </cell>
          <cell r="J1114">
            <v>0</v>
          </cell>
          <cell r="K1114">
            <v>1</v>
          </cell>
          <cell r="L1114">
            <v>1</v>
          </cell>
          <cell r="M1114">
            <v>1</v>
          </cell>
        </row>
        <row r="1115">
          <cell r="A1115" t="str">
            <v>花望新村1#变</v>
          </cell>
          <cell r="B1115" t="str">
            <v>10kV</v>
          </cell>
          <cell r="D1115">
            <v>800</v>
          </cell>
          <cell r="F1115" t="str">
            <v>市辖</v>
          </cell>
          <cell r="G1115">
            <v>0</v>
          </cell>
          <cell r="H1115" t="str">
            <v>分区2</v>
          </cell>
          <cell r="J1115">
            <v>1</v>
          </cell>
          <cell r="K1115">
            <v>2</v>
          </cell>
          <cell r="L1115">
            <v>1</v>
          </cell>
          <cell r="M1115">
            <v>1</v>
          </cell>
        </row>
        <row r="1116">
          <cell r="A1116" t="str">
            <v>花溪畔居1#变</v>
          </cell>
          <cell r="B1116" t="str">
            <v>10kV</v>
          </cell>
          <cell r="D1116">
            <v>800</v>
          </cell>
          <cell r="F1116" t="str">
            <v>市辖</v>
          </cell>
          <cell r="G1116">
            <v>0</v>
          </cell>
          <cell r="H1116" t="str">
            <v>分区2</v>
          </cell>
          <cell r="J1116">
            <v>0</v>
          </cell>
          <cell r="K1116">
            <v>0</v>
          </cell>
          <cell r="L1116">
            <v>0</v>
          </cell>
          <cell r="M1116">
            <v>0</v>
          </cell>
        </row>
        <row r="1117">
          <cell r="A1117" t="str">
            <v>花溪畔居2#变</v>
          </cell>
          <cell r="B1117" t="str">
            <v>10kV</v>
          </cell>
          <cell r="D1117">
            <v>800</v>
          </cell>
          <cell r="F1117" t="str">
            <v>市辖</v>
          </cell>
          <cell r="G1117">
            <v>0</v>
          </cell>
          <cell r="H1117" t="str">
            <v>分区2</v>
          </cell>
          <cell r="J1117">
            <v>1</v>
          </cell>
          <cell r="K1117">
            <v>1</v>
          </cell>
          <cell r="L1117">
            <v>1</v>
          </cell>
          <cell r="M1117">
            <v>1</v>
          </cell>
        </row>
        <row r="1118">
          <cell r="A1118" t="str">
            <v>巷浦花溪畔居7#变2421</v>
          </cell>
          <cell r="B1118" t="str">
            <v>10kV</v>
          </cell>
          <cell r="D1118">
            <v>1000</v>
          </cell>
          <cell r="F1118" t="str">
            <v>市辖</v>
          </cell>
          <cell r="G1118">
            <v>0</v>
          </cell>
          <cell r="H1118" t="str">
            <v>分区2</v>
          </cell>
          <cell r="J1118">
            <v>0</v>
          </cell>
          <cell r="K1118">
            <v>2</v>
          </cell>
          <cell r="L1118">
            <v>1</v>
          </cell>
          <cell r="M1118">
            <v>1</v>
          </cell>
        </row>
        <row r="1119">
          <cell r="A1119" t="str">
            <v>花溪畔居6#变</v>
          </cell>
          <cell r="B1119" t="str">
            <v>10kV</v>
          </cell>
          <cell r="D1119">
            <v>800</v>
          </cell>
          <cell r="F1119" t="str">
            <v>市辖</v>
          </cell>
          <cell r="G1119">
            <v>0</v>
          </cell>
          <cell r="H1119" t="str">
            <v>分区2</v>
          </cell>
          <cell r="J1119">
            <v>1</v>
          </cell>
          <cell r="K1119">
            <v>0</v>
          </cell>
          <cell r="L1119">
            <v>0</v>
          </cell>
          <cell r="M1119">
            <v>0</v>
          </cell>
        </row>
        <row r="1120">
          <cell r="A1120" t="str">
            <v>花溪畔居5#变</v>
          </cell>
          <cell r="B1120" t="str">
            <v>10kV</v>
          </cell>
          <cell r="D1120">
            <v>800</v>
          </cell>
          <cell r="F1120" t="str">
            <v>市辖</v>
          </cell>
          <cell r="G1120">
            <v>0</v>
          </cell>
          <cell r="H1120" t="str">
            <v>分区2</v>
          </cell>
          <cell r="J1120">
            <v>0</v>
          </cell>
          <cell r="K1120">
            <v>1</v>
          </cell>
          <cell r="L1120">
            <v>1</v>
          </cell>
          <cell r="M1120">
            <v>1</v>
          </cell>
        </row>
        <row r="1121">
          <cell r="A1121" t="str">
            <v>花溪畔居14#变</v>
          </cell>
          <cell r="B1121" t="str">
            <v>10kV</v>
          </cell>
          <cell r="D1121">
            <v>1000</v>
          </cell>
          <cell r="F1121" t="str">
            <v>市辖</v>
          </cell>
          <cell r="G1121">
            <v>0</v>
          </cell>
          <cell r="H1121" t="str">
            <v>分区2</v>
          </cell>
          <cell r="J1121">
            <v>1</v>
          </cell>
          <cell r="K1121">
            <v>2</v>
          </cell>
          <cell r="L1121">
            <v>1</v>
          </cell>
          <cell r="M1121">
            <v>1</v>
          </cell>
        </row>
        <row r="1122">
          <cell r="A1122" t="str">
            <v>花溪畔居16#变</v>
          </cell>
          <cell r="B1122" t="str">
            <v>10kV</v>
          </cell>
          <cell r="D1122">
            <v>1000</v>
          </cell>
          <cell r="F1122" t="str">
            <v>县级</v>
          </cell>
          <cell r="G1122">
            <v>0</v>
          </cell>
          <cell r="H1122" t="str">
            <v>分区3</v>
          </cell>
          <cell r="J1122">
            <v>0</v>
          </cell>
          <cell r="K1122">
            <v>0</v>
          </cell>
          <cell r="L1122">
            <v>0</v>
          </cell>
          <cell r="M1122">
            <v>0</v>
          </cell>
        </row>
        <row r="1123">
          <cell r="A1123" t="str">
            <v>花溪畔居8#变</v>
          </cell>
          <cell r="B1123" t="str">
            <v>10kV</v>
          </cell>
          <cell r="D1123">
            <v>1000</v>
          </cell>
          <cell r="F1123" t="str">
            <v>县级</v>
          </cell>
          <cell r="G1123">
            <v>0</v>
          </cell>
          <cell r="H1123" t="str">
            <v>分区3</v>
          </cell>
          <cell r="J1123">
            <v>1</v>
          </cell>
          <cell r="K1123">
            <v>1</v>
          </cell>
          <cell r="L1123">
            <v>1</v>
          </cell>
          <cell r="M1123">
            <v>1</v>
          </cell>
        </row>
        <row r="1124">
          <cell r="A1124" t="str">
            <v>国际家园D5区4#变</v>
          </cell>
          <cell r="B1124" t="str">
            <v>10kV</v>
          </cell>
          <cell r="D1124">
            <v>800</v>
          </cell>
          <cell r="F1124" t="str">
            <v>县级</v>
          </cell>
          <cell r="G1124">
            <v>0</v>
          </cell>
          <cell r="H1124" t="str">
            <v>分区3</v>
          </cell>
          <cell r="J1124">
            <v>0</v>
          </cell>
          <cell r="K1124">
            <v>2</v>
          </cell>
          <cell r="L1124">
            <v>1</v>
          </cell>
          <cell r="M1124">
            <v>1</v>
          </cell>
        </row>
        <row r="1125">
          <cell r="A1125" t="str">
            <v>国际家园D5区1#变</v>
          </cell>
          <cell r="B1125" t="str">
            <v>10kV</v>
          </cell>
          <cell r="D1125">
            <v>800</v>
          </cell>
          <cell r="F1125" t="str">
            <v>县级</v>
          </cell>
          <cell r="G1125">
            <v>0</v>
          </cell>
          <cell r="H1125" t="str">
            <v>分区3</v>
          </cell>
          <cell r="J1125">
            <v>1</v>
          </cell>
          <cell r="K1125">
            <v>0</v>
          </cell>
          <cell r="L1125">
            <v>0</v>
          </cell>
          <cell r="M1125">
            <v>0</v>
          </cell>
        </row>
        <row r="1126">
          <cell r="A1126" t="str">
            <v>巷浦线移动</v>
          </cell>
          <cell r="B1126" t="str">
            <v>10kV</v>
          </cell>
          <cell r="D1126">
            <v>30</v>
          </cell>
          <cell r="F1126" t="str">
            <v>县级</v>
          </cell>
          <cell r="G1126">
            <v>0</v>
          </cell>
          <cell r="H1126" t="str">
            <v>分区3</v>
          </cell>
          <cell r="J1126">
            <v>0</v>
          </cell>
          <cell r="K1126">
            <v>1</v>
          </cell>
          <cell r="L1126">
            <v>1</v>
          </cell>
          <cell r="M1126">
            <v>1</v>
          </cell>
        </row>
        <row r="1127">
          <cell r="A1127" t="str">
            <v>巷浦线电信</v>
          </cell>
          <cell r="B1127" t="str">
            <v>10kV</v>
          </cell>
          <cell r="D1127">
            <v>30</v>
          </cell>
          <cell r="F1127" t="str">
            <v>县级</v>
          </cell>
          <cell r="G1127">
            <v>0</v>
          </cell>
          <cell r="H1127" t="str">
            <v>分区3</v>
          </cell>
          <cell r="J1127">
            <v>1</v>
          </cell>
          <cell r="K1127">
            <v>2</v>
          </cell>
          <cell r="L1127">
            <v>1</v>
          </cell>
          <cell r="M1127">
            <v>1</v>
          </cell>
        </row>
        <row r="1128">
          <cell r="A1128" t="str">
            <v>巷浦线联通</v>
          </cell>
          <cell r="B1128" t="str">
            <v>10kV</v>
          </cell>
          <cell r="D1128">
            <v>30</v>
          </cell>
          <cell r="F1128" t="str">
            <v>县级</v>
          </cell>
          <cell r="G1128">
            <v>0</v>
          </cell>
          <cell r="H1128" t="str">
            <v>分区3</v>
          </cell>
          <cell r="J1128">
            <v>0</v>
          </cell>
          <cell r="K1128">
            <v>0</v>
          </cell>
          <cell r="L1128">
            <v>0</v>
          </cell>
          <cell r="M1128">
            <v>0</v>
          </cell>
        </row>
        <row r="1129">
          <cell r="A1129" t="str">
            <v>花溪畔居10#变</v>
          </cell>
          <cell r="B1129" t="str">
            <v>10kV</v>
          </cell>
          <cell r="D1129">
            <v>800</v>
          </cell>
          <cell r="F1129" t="str">
            <v>县级</v>
          </cell>
          <cell r="G1129">
            <v>0</v>
          </cell>
          <cell r="H1129" t="str">
            <v>分区3</v>
          </cell>
          <cell r="J1129">
            <v>1</v>
          </cell>
          <cell r="K1129">
            <v>1</v>
          </cell>
          <cell r="L1129">
            <v>1</v>
          </cell>
          <cell r="M1129">
            <v>1</v>
          </cell>
        </row>
        <row r="1130">
          <cell r="A1130" t="str">
            <v>花溪畔居19#变</v>
          </cell>
          <cell r="B1130" t="str">
            <v>10kV</v>
          </cell>
          <cell r="D1130">
            <v>1000</v>
          </cell>
          <cell r="F1130" t="str">
            <v>市辖</v>
          </cell>
          <cell r="G1130">
            <v>0</v>
          </cell>
          <cell r="H1130" t="str">
            <v>分区2</v>
          </cell>
          <cell r="J1130">
            <v>0</v>
          </cell>
          <cell r="K1130">
            <v>2</v>
          </cell>
          <cell r="L1130">
            <v>1</v>
          </cell>
          <cell r="M1130">
            <v>1</v>
          </cell>
        </row>
        <row r="1131">
          <cell r="A1131" t="str">
            <v>花桥线带厂</v>
          </cell>
          <cell r="B1131" t="str">
            <v>10kV</v>
          </cell>
          <cell r="D1131">
            <v>250</v>
          </cell>
          <cell r="F1131" t="str">
            <v>县级</v>
          </cell>
          <cell r="G1131">
            <v>0</v>
          </cell>
          <cell r="H1131" t="str">
            <v>分区3</v>
          </cell>
          <cell r="J1131">
            <v>1</v>
          </cell>
          <cell r="K1131">
            <v>0</v>
          </cell>
          <cell r="L1131">
            <v>0</v>
          </cell>
          <cell r="M1131">
            <v>0</v>
          </cell>
        </row>
        <row r="1132">
          <cell r="A1132" t="str">
            <v>华高富邦液压</v>
          </cell>
          <cell r="B1132" t="str">
            <v>10kV</v>
          </cell>
          <cell r="D1132">
            <v>80</v>
          </cell>
          <cell r="F1132" t="str">
            <v>县级</v>
          </cell>
          <cell r="G1132">
            <v>0</v>
          </cell>
          <cell r="H1132" t="str">
            <v>分区3</v>
          </cell>
          <cell r="J1132">
            <v>0</v>
          </cell>
          <cell r="K1132">
            <v>1</v>
          </cell>
          <cell r="L1132">
            <v>1</v>
          </cell>
          <cell r="M1132">
            <v>1</v>
          </cell>
        </row>
        <row r="1133">
          <cell r="A1133" t="str">
            <v>华峰万向轮厂</v>
          </cell>
          <cell r="B1133" t="str">
            <v>10kV</v>
          </cell>
          <cell r="D1133">
            <v>400</v>
          </cell>
          <cell r="F1133" t="str">
            <v>县级</v>
          </cell>
          <cell r="G1133">
            <v>0</v>
          </cell>
          <cell r="H1133" t="str">
            <v>分区3</v>
          </cell>
          <cell r="J1133">
            <v>1</v>
          </cell>
          <cell r="K1133">
            <v>2</v>
          </cell>
          <cell r="L1133">
            <v>1</v>
          </cell>
          <cell r="M1133">
            <v>1</v>
          </cell>
        </row>
        <row r="1134">
          <cell r="A1134" t="str">
            <v>绿沃温室</v>
          </cell>
          <cell r="B1134" t="str">
            <v>10kV</v>
          </cell>
          <cell r="D1134">
            <v>200</v>
          </cell>
          <cell r="F1134" t="str">
            <v>市辖</v>
          </cell>
          <cell r="G1134">
            <v>0</v>
          </cell>
          <cell r="H1134" t="str">
            <v>分区2</v>
          </cell>
          <cell r="J1134">
            <v>0</v>
          </cell>
          <cell r="K1134">
            <v>0</v>
          </cell>
          <cell r="L1134">
            <v>0</v>
          </cell>
          <cell r="M1134">
            <v>0</v>
          </cell>
        </row>
        <row r="1135">
          <cell r="A1135" t="str">
            <v>永宏温室</v>
          </cell>
          <cell r="B1135" t="str">
            <v>10kV</v>
          </cell>
          <cell r="D1135">
            <v>80</v>
          </cell>
          <cell r="F1135" t="str">
            <v>市辖</v>
          </cell>
          <cell r="G1135">
            <v>0</v>
          </cell>
          <cell r="H1135" t="str">
            <v>分区2</v>
          </cell>
          <cell r="J1135">
            <v>1</v>
          </cell>
          <cell r="K1135">
            <v>1</v>
          </cell>
          <cell r="L1135">
            <v>1</v>
          </cell>
          <cell r="M1135">
            <v>1</v>
          </cell>
        </row>
        <row r="1136">
          <cell r="A1136" t="str">
            <v>华燕五金制品</v>
          </cell>
          <cell r="B1136" t="str">
            <v>10kV</v>
          </cell>
          <cell r="D1136">
            <v>250</v>
          </cell>
          <cell r="F1136" t="str">
            <v>市辖</v>
          </cell>
          <cell r="G1136">
            <v>0</v>
          </cell>
          <cell r="H1136" t="str">
            <v>分区2</v>
          </cell>
          <cell r="J1136">
            <v>0</v>
          </cell>
          <cell r="K1136">
            <v>2</v>
          </cell>
          <cell r="L1136">
            <v>1</v>
          </cell>
          <cell r="M1136">
            <v>1</v>
          </cell>
        </row>
        <row r="1137">
          <cell r="A1137" t="str">
            <v>路灯</v>
          </cell>
          <cell r="B1137" t="str">
            <v>10kV</v>
          </cell>
          <cell r="D1137">
            <v>80</v>
          </cell>
          <cell r="F1137" t="str">
            <v>市辖</v>
          </cell>
          <cell r="G1137">
            <v>0</v>
          </cell>
          <cell r="H1137" t="str">
            <v>分区2</v>
          </cell>
          <cell r="J1137">
            <v>1</v>
          </cell>
          <cell r="K1137">
            <v>0</v>
          </cell>
          <cell r="L1137">
            <v>0</v>
          </cell>
          <cell r="M1137">
            <v>0</v>
          </cell>
        </row>
        <row r="1138">
          <cell r="A1138" t="str">
            <v>新沪顺服饰</v>
          </cell>
          <cell r="B1138" t="str">
            <v>10kV</v>
          </cell>
          <cell r="D1138">
            <v>500</v>
          </cell>
          <cell r="F1138" t="str">
            <v>市辖</v>
          </cell>
          <cell r="G1138">
            <v>0</v>
          </cell>
          <cell r="H1138" t="str">
            <v>分区2</v>
          </cell>
          <cell r="J1138">
            <v>0</v>
          </cell>
          <cell r="K1138">
            <v>1</v>
          </cell>
          <cell r="L1138">
            <v>1</v>
          </cell>
          <cell r="M1138">
            <v>1</v>
          </cell>
        </row>
        <row r="1139">
          <cell r="A1139" t="str">
            <v>台昆置业</v>
          </cell>
          <cell r="B1139" t="str">
            <v>10kV</v>
          </cell>
          <cell r="D1139">
            <v>500</v>
          </cell>
          <cell r="F1139" t="str">
            <v>市辖</v>
          </cell>
          <cell r="G1139">
            <v>0</v>
          </cell>
          <cell r="H1139" t="str">
            <v>分区2</v>
          </cell>
          <cell r="J1139">
            <v>1</v>
          </cell>
          <cell r="K1139">
            <v>2</v>
          </cell>
          <cell r="L1139">
            <v>1</v>
          </cell>
          <cell r="M1139">
            <v>1</v>
          </cell>
        </row>
        <row r="1140">
          <cell r="A1140" t="str">
            <v>沪崴电子1-1</v>
          </cell>
          <cell r="B1140" t="str">
            <v>10kV</v>
          </cell>
          <cell r="D1140">
            <v>800</v>
          </cell>
          <cell r="F1140" t="str">
            <v>市辖</v>
          </cell>
          <cell r="G1140">
            <v>0</v>
          </cell>
          <cell r="H1140" t="str">
            <v>分区2</v>
          </cell>
          <cell r="J1140">
            <v>0</v>
          </cell>
          <cell r="K1140">
            <v>0</v>
          </cell>
          <cell r="L1140">
            <v>0</v>
          </cell>
          <cell r="M1140">
            <v>0</v>
          </cell>
        </row>
        <row r="1141">
          <cell r="A1141" t="str">
            <v>沪崴电子1-2</v>
          </cell>
          <cell r="B1141" t="str">
            <v>10kV</v>
          </cell>
          <cell r="D1141">
            <v>630</v>
          </cell>
          <cell r="F1141" t="str">
            <v>市辖</v>
          </cell>
          <cell r="G1141">
            <v>0</v>
          </cell>
          <cell r="H1141" t="str">
            <v>分区2</v>
          </cell>
          <cell r="J1141">
            <v>1</v>
          </cell>
          <cell r="K1141">
            <v>1</v>
          </cell>
          <cell r="L1141">
            <v>1</v>
          </cell>
          <cell r="M1141">
            <v>1</v>
          </cell>
        </row>
        <row r="1142">
          <cell r="A1142" t="str">
            <v>思路纺织品</v>
          </cell>
          <cell r="B1142" t="str">
            <v>10kV</v>
          </cell>
          <cell r="D1142">
            <v>80</v>
          </cell>
          <cell r="F1142" t="str">
            <v>市辖</v>
          </cell>
          <cell r="G1142">
            <v>0</v>
          </cell>
          <cell r="H1142" t="str">
            <v>分区2</v>
          </cell>
          <cell r="J1142">
            <v>0</v>
          </cell>
          <cell r="K1142">
            <v>2</v>
          </cell>
          <cell r="L1142">
            <v>1</v>
          </cell>
          <cell r="M1142">
            <v>1</v>
          </cell>
        </row>
        <row r="1143">
          <cell r="A1143" t="str">
            <v>伟东机械配件厂</v>
          </cell>
          <cell r="B1143" t="str">
            <v>10kV</v>
          </cell>
          <cell r="D1143">
            <v>80</v>
          </cell>
          <cell r="F1143" t="str">
            <v>市辖</v>
          </cell>
          <cell r="G1143">
            <v>0</v>
          </cell>
          <cell r="H1143" t="str">
            <v>分区2</v>
          </cell>
          <cell r="J1143">
            <v>1</v>
          </cell>
          <cell r="K1143">
            <v>0</v>
          </cell>
          <cell r="L1143">
            <v>0</v>
          </cell>
          <cell r="M1143">
            <v>0</v>
          </cell>
        </row>
        <row r="1144">
          <cell r="A1144" t="str">
            <v>伟利木工刀具</v>
          </cell>
          <cell r="B1144" t="str">
            <v>10kV</v>
          </cell>
          <cell r="D1144">
            <v>250</v>
          </cell>
          <cell r="F1144" t="str">
            <v>市辖</v>
          </cell>
          <cell r="G1144">
            <v>0</v>
          </cell>
          <cell r="H1144" t="str">
            <v>分区2</v>
          </cell>
          <cell r="J1144">
            <v>0</v>
          </cell>
          <cell r="K1144">
            <v>1</v>
          </cell>
          <cell r="L1144">
            <v>1</v>
          </cell>
          <cell r="M1144">
            <v>1</v>
          </cell>
        </row>
        <row r="1145">
          <cell r="A1145" t="str">
            <v>明远特钢实业</v>
          </cell>
          <cell r="B1145" t="str">
            <v>10kV</v>
          </cell>
          <cell r="D1145">
            <v>500</v>
          </cell>
          <cell r="F1145" t="str">
            <v>市辖</v>
          </cell>
          <cell r="G1145">
            <v>0</v>
          </cell>
          <cell r="H1145" t="str">
            <v>分区2</v>
          </cell>
          <cell r="J1145">
            <v>1</v>
          </cell>
          <cell r="K1145">
            <v>2</v>
          </cell>
          <cell r="L1145">
            <v>1</v>
          </cell>
          <cell r="M1145">
            <v>1</v>
          </cell>
        </row>
        <row r="1146">
          <cell r="A1146" t="str">
            <v>吉华塑胶电子</v>
          </cell>
          <cell r="B1146" t="str">
            <v>10kV</v>
          </cell>
          <cell r="D1146">
            <v>630</v>
          </cell>
          <cell r="F1146" t="str">
            <v>市辖</v>
          </cell>
          <cell r="G1146">
            <v>0</v>
          </cell>
          <cell r="H1146" t="str">
            <v>分区2</v>
          </cell>
          <cell r="J1146">
            <v>0</v>
          </cell>
          <cell r="K1146">
            <v>0</v>
          </cell>
          <cell r="L1146">
            <v>0</v>
          </cell>
          <cell r="M1146">
            <v>0</v>
          </cell>
        </row>
        <row r="1147">
          <cell r="A1147" t="str">
            <v>巷浦小区（临）1#变</v>
          </cell>
          <cell r="B1147" t="str">
            <v>10kV</v>
          </cell>
          <cell r="D1147">
            <v>400</v>
          </cell>
          <cell r="F1147" t="str">
            <v>市辖</v>
          </cell>
          <cell r="G1147">
            <v>0</v>
          </cell>
          <cell r="H1147" t="str">
            <v>分区2</v>
          </cell>
          <cell r="J1147">
            <v>1</v>
          </cell>
          <cell r="K1147">
            <v>1</v>
          </cell>
          <cell r="L1147">
            <v>1</v>
          </cell>
          <cell r="M1147">
            <v>1</v>
          </cell>
        </row>
        <row r="1148">
          <cell r="A1148" t="str">
            <v>和信嘉无纺布</v>
          </cell>
          <cell r="B1148" t="str">
            <v>10kV</v>
          </cell>
          <cell r="D1148">
            <v>160</v>
          </cell>
          <cell r="F1148" t="str">
            <v>市辖</v>
          </cell>
          <cell r="G1148">
            <v>0</v>
          </cell>
          <cell r="H1148" t="str">
            <v>分区2</v>
          </cell>
          <cell r="J1148">
            <v>0</v>
          </cell>
          <cell r="K1148">
            <v>2</v>
          </cell>
          <cell r="L1148">
            <v>1</v>
          </cell>
          <cell r="M1148">
            <v>1</v>
          </cell>
        </row>
        <row r="1149">
          <cell r="A1149" t="str">
            <v>华米泰克斯胶辊</v>
          </cell>
          <cell r="B1149" t="str">
            <v>10kV</v>
          </cell>
          <cell r="D1149">
            <v>160</v>
          </cell>
          <cell r="F1149" t="str">
            <v>市辖</v>
          </cell>
          <cell r="G1149">
            <v>0</v>
          </cell>
          <cell r="H1149" t="str">
            <v>分区2</v>
          </cell>
          <cell r="J1149">
            <v>1</v>
          </cell>
          <cell r="K1149">
            <v>0</v>
          </cell>
          <cell r="L1149">
            <v>0</v>
          </cell>
          <cell r="M1149">
            <v>0</v>
          </cell>
        </row>
        <row r="1150">
          <cell r="A1150" t="str">
            <v>书元机械</v>
          </cell>
          <cell r="B1150" t="str">
            <v>10kV</v>
          </cell>
          <cell r="D1150">
            <v>630</v>
          </cell>
          <cell r="F1150" t="str">
            <v>市辖</v>
          </cell>
          <cell r="G1150">
            <v>0</v>
          </cell>
          <cell r="H1150" t="str">
            <v>分区2</v>
          </cell>
          <cell r="J1150">
            <v>0</v>
          </cell>
          <cell r="K1150">
            <v>1</v>
          </cell>
          <cell r="L1150">
            <v>1</v>
          </cell>
          <cell r="M1150">
            <v>1</v>
          </cell>
        </row>
        <row r="1151">
          <cell r="A1151" t="str">
            <v>中豪水暖安装</v>
          </cell>
          <cell r="B1151" t="str">
            <v>10kV</v>
          </cell>
          <cell r="D1151">
            <v>500</v>
          </cell>
          <cell r="F1151" t="str">
            <v>市辖</v>
          </cell>
          <cell r="G1151">
            <v>0</v>
          </cell>
          <cell r="H1151" t="str">
            <v>分区2</v>
          </cell>
          <cell r="J1151">
            <v>1</v>
          </cell>
          <cell r="K1151">
            <v>2</v>
          </cell>
          <cell r="L1151">
            <v>1</v>
          </cell>
          <cell r="M1151">
            <v>1</v>
          </cell>
        </row>
        <row r="1152">
          <cell r="A1152" t="str">
            <v>花曹线轨道交通</v>
          </cell>
          <cell r="B1152" t="str">
            <v>10kV</v>
          </cell>
          <cell r="D1152">
            <v>400</v>
          </cell>
          <cell r="F1152" t="str">
            <v>市辖</v>
          </cell>
          <cell r="G1152">
            <v>0</v>
          </cell>
          <cell r="H1152" t="str">
            <v>分区2</v>
          </cell>
          <cell r="J1152">
            <v>0</v>
          </cell>
          <cell r="K1152">
            <v>0</v>
          </cell>
          <cell r="L1152">
            <v>0</v>
          </cell>
          <cell r="M1152">
            <v>0</v>
          </cell>
        </row>
        <row r="1153">
          <cell r="A1153" t="str">
            <v>耀峰机械配件</v>
          </cell>
          <cell r="B1153" t="str">
            <v>10kV</v>
          </cell>
          <cell r="D1153">
            <v>80</v>
          </cell>
          <cell r="F1153" t="str">
            <v>市辖</v>
          </cell>
          <cell r="G1153">
            <v>0</v>
          </cell>
          <cell r="H1153" t="str">
            <v>分区2</v>
          </cell>
          <cell r="J1153">
            <v>1</v>
          </cell>
          <cell r="K1153">
            <v>1</v>
          </cell>
          <cell r="L1153">
            <v>1</v>
          </cell>
          <cell r="M1153">
            <v>1</v>
          </cell>
        </row>
        <row r="1154">
          <cell r="A1154" t="str">
            <v>花曹线书元机械</v>
          </cell>
          <cell r="B1154" t="str">
            <v>10kV</v>
          </cell>
          <cell r="D1154">
            <v>630</v>
          </cell>
          <cell r="F1154" t="str">
            <v>市辖</v>
          </cell>
          <cell r="G1154">
            <v>0</v>
          </cell>
          <cell r="H1154" t="str">
            <v>分区2</v>
          </cell>
          <cell r="J1154">
            <v>0</v>
          </cell>
          <cell r="K1154">
            <v>2</v>
          </cell>
          <cell r="L1154">
            <v>1</v>
          </cell>
          <cell r="M1154">
            <v>1</v>
          </cell>
        </row>
        <row r="1155">
          <cell r="A1155" t="str">
            <v>新华机械</v>
          </cell>
          <cell r="B1155" t="str">
            <v>10kV</v>
          </cell>
          <cell r="D1155">
            <v>250</v>
          </cell>
          <cell r="F1155" t="str">
            <v>市辖</v>
          </cell>
          <cell r="G1155">
            <v>0</v>
          </cell>
          <cell r="H1155" t="str">
            <v>分区2</v>
          </cell>
          <cell r="J1155">
            <v>1</v>
          </cell>
          <cell r="K1155">
            <v>0</v>
          </cell>
          <cell r="L1155">
            <v>0</v>
          </cell>
          <cell r="M1155">
            <v>0</v>
          </cell>
        </row>
        <row r="1156">
          <cell r="A1156" t="str">
            <v>点线面信息科技</v>
          </cell>
          <cell r="B1156" t="str">
            <v>10kV</v>
          </cell>
          <cell r="D1156">
            <v>1600</v>
          </cell>
          <cell r="F1156" t="str">
            <v>市辖</v>
          </cell>
          <cell r="G1156">
            <v>0</v>
          </cell>
          <cell r="H1156" t="str">
            <v>分区2</v>
          </cell>
          <cell r="J1156">
            <v>0</v>
          </cell>
          <cell r="K1156">
            <v>1</v>
          </cell>
          <cell r="L1156">
            <v>1</v>
          </cell>
          <cell r="M1156">
            <v>1</v>
          </cell>
        </row>
        <row r="1157">
          <cell r="A1157" t="str">
            <v>骏玉纺织</v>
          </cell>
          <cell r="B1157" t="str">
            <v>10kV</v>
          </cell>
          <cell r="D1157">
            <v>125</v>
          </cell>
          <cell r="F1157" t="str">
            <v>市辖</v>
          </cell>
          <cell r="G1157">
            <v>0</v>
          </cell>
          <cell r="H1157" t="str">
            <v>分区2</v>
          </cell>
          <cell r="J1157">
            <v>1</v>
          </cell>
          <cell r="K1157">
            <v>2</v>
          </cell>
          <cell r="L1157">
            <v>1</v>
          </cell>
          <cell r="M1157">
            <v>1</v>
          </cell>
        </row>
        <row r="1158">
          <cell r="A1158" t="str">
            <v>杰工艺装备</v>
          </cell>
          <cell r="B1158" t="str">
            <v>10kV</v>
          </cell>
          <cell r="D1158">
            <v>250</v>
          </cell>
          <cell r="F1158" t="str">
            <v>市辖</v>
          </cell>
          <cell r="G1158">
            <v>0</v>
          </cell>
          <cell r="H1158" t="str">
            <v>分区2</v>
          </cell>
          <cell r="J1158">
            <v>0</v>
          </cell>
          <cell r="K1158">
            <v>0</v>
          </cell>
          <cell r="L1158">
            <v>0</v>
          </cell>
          <cell r="M1158">
            <v>0</v>
          </cell>
        </row>
        <row r="1159">
          <cell r="A1159" t="str">
            <v>巷浦小区3#</v>
          </cell>
          <cell r="B1159" t="str">
            <v>10kV</v>
          </cell>
          <cell r="D1159">
            <v>400</v>
          </cell>
          <cell r="F1159" t="str">
            <v>县级</v>
          </cell>
          <cell r="G1159">
            <v>0</v>
          </cell>
          <cell r="H1159" t="str">
            <v>分区3</v>
          </cell>
          <cell r="J1159">
            <v>1</v>
          </cell>
          <cell r="K1159">
            <v>1</v>
          </cell>
          <cell r="L1159">
            <v>1</v>
          </cell>
          <cell r="M1159">
            <v>1</v>
          </cell>
        </row>
        <row r="1160">
          <cell r="A1160" t="str">
            <v>国际华城13#变</v>
          </cell>
          <cell r="B1160" t="str">
            <v>10kV</v>
          </cell>
          <cell r="D1160">
            <v>1000</v>
          </cell>
          <cell r="F1160" t="str">
            <v>县级</v>
          </cell>
          <cell r="G1160">
            <v>0</v>
          </cell>
          <cell r="H1160" t="str">
            <v>分区3</v>
          </cell>
          <cell r="J1160">
            <v>0</v>
          </cell>
          <cell r="K1160">
            <v>2</v>
          </cell>
          <cell r="L1160">
            <v>1</v>
          </cell>
          <cell r="M1160">
            <v>1</v>
          </cell>
        </row>
        <row r="1161">
          <cell r="A1161" t="str">
            <v>国际华城11#变</v>
          </cell>
          <cell r="B1161" t="str">
            <v>10kV</v>
          </cell>
          <cell r="D1161">
            <v>1000</v>
          </cell>
          <cell r="F1161" t="str">
            <v>县级</v>
          </cell>
          <cell r="G1161">
            <v>0</v>
          </cell>
          <cell r="H1161" t="str">
            <v>分区3</v>
          </cell>
          <cell r="J1161">
            <v>1</v>
          </cell>
          <cell r="K1161">
            <v>0</v>
          </cell>
          <cell r="L1161">
            <v>0</v>
          </cell>
          <cell r="M1161">
            <v>0</v>
          </cell>
        </row>
        <row r="1162">
          <cell r="A1162" t="str">
            <v>8796088787952</v>
          </cell>
          <cell r="B1162" t="str">
            <v>10kV</v>
          </cell>
          <cell r="D1162">
            <v>0</v>
          </cell>
          <cell r="F1162" t="str">
            <v>县级</v>
          </cell>
          <cell r="G1162">
            <v>0</v>
          </cell>
          <cell r="H1162" t="str">
            <v>分区3</v>
          </cell>
          <cell r="J1162">
            <v>0</v>
          </cell>
          <cell r="K1162">
            <v>0</v>
          </cell>
          <cell r="L1162">
            <v>0</v>
          </cell>
          <cell r="M1162">
            <v>0</v>
          </cell>
        </row>
        <row r="1163">
          <cell r="A1163" t="str">
            <v>书元机械2979</v>
          </cell>
          <cell r="B1163" t="str">
            <v>10kV</v>
          </cell>
          <cell r="D1163">
            <v>630</v>
          </cell>
          <cell r="F1163" t="str">
            <v>市辖</v>
          </cell>
          <cell r="G1163">
            <v>0</v>
          </cell>
          <cell r="H1163" t="str">
            <v>分区2</v>
          </cell>
          <cell r="J1163">
            <v>1</v>
          </cell>
          <cell r="K1163">
            <v>2</v>
          </cell>
          <cell r="L1163">
            <v>1</v>
          </cell>
          <cell r="M1163">
            <v>1</v>
          </cell>
        </row>
        <row r="1164">
          <cell r="A1164" t="str">
            <v>佳迪密封件</v>
          </cell>
          <cell r="B1164" t="str">
            <v>10kV</v>
          </cell>
          <cell r="D1164">
            <v>250</v>
          </cell>
          <cell r="F1164" t="str">
            <v>市辖</v>
          </cell>
          <cell r="G1164">
            <v>0</v>
          </cell>
          <cell r="H1164" t="str">
            <v>分区2</v>
          </cell>
          <cell r="J1164">
            <v>0</v>
          </cell>
          <cell r="K1164">
            <v>0</v>
          </cell>
          <cell r="L1164">
            <v>0</v>
          </cell>
          <cell r="M1164">
            <v>0</v>
          </cell>
        </row>
        <row r="1165">
          <cell r="A1165" t="str">
            <v>伟轮叉车</v>
          </cell>
          <cell r="B1165" t="str">
            <v>10kV</v>
          </cell>
          <cell r="D1165">
            <v>100</v>
          </cell>
          <cell r="F1165" t="str">
            <v>市辖</v>
          </cell>
          <cell r="G1165">
            <v>0</v>
          </cell>
          <cell r="H1165" t="str">
            <v>分区2</v>
          </cell>
          <cell r="J1165">
            <v>1</v>
          </cell>
          <cell r="K1165">
            <v>1</v>
          </cell>
          <cell r="L1165">
            <v>1</v>
          </cell>
          <cell r="M1165">
            <v>1</v>
          </cell>
        </row>
        <row r="1166">
          <cell r="A1166" t="str">
            <v>铭盈机械</v>
          </cell>
          <cell r="B1166" t="str">
            <v>10kV</v>
          </cell>
          <cell r="D1166">
            <v>100</v>
          </cell>
          <cell r="F1166" t="str">
            <v>市辖</v>
          </cell>
          <cell r="G1166">
            <v>0</v>
          </cell>
          <cell r="H1166" t="str">
            <v>分区2</v>
          </cell>
          <cell r="J1166">
            <v>0</v>
          </cell>
          <cell r="K1166">
            <v>2</v>
          </cell>
          <cell r="L1166">
            <v>1</v>
          </cell>
          <cell r="M1166">
            <v>1</v>
          </cell>
        </row>
        <row r="1167">
          <cell r="A1167" t="str">
            <v>民营经济管理办公室</v>
          </cell>
          <cell r="B1167" t="str">
            <v>10kV</v>
          </cell>
          <cell r="D1167">
            <v>315</v>
          </cell>
          <cell r="F1167" t="str">
            <v>市辖</v>
          </cell>
          <cell r="G1167">
            <v>0</v>
          </cell>
          <cell r="H1167" t="str">
            <v>分区2</v>
          </cell>
          <cell r="J1167">
            <v>1</v>
          </cell>
          <cell r="K1167">
            <v>0</v>
          </cell>
          <cell r="L1167">
            <v>0</v>
          </cell>
          <cell r="M1167">
            <v>0</v>
          </cell>
        </row>
        <row r="1168">
          <cell r="A1168" t="str">
            <v>三和发动机</v>
          </cell>
          <cell r="B1168" t="str">
            <v>10kV</v>
          </cell>
          <cell r="D1168">
            <v>250</v>
          </cell>
          <cell r="F1168" t="str">
            <v>市辖</v>
          </cell>
          <cell r="G1168">
            <v>0</v>
          </cell>
          <cell r="H1168" t="str">
            <v>分区2</v>
          </cell>
          <cell r="J1168">
            <v>0</v>
          </cell>
          <cell r="K1168">
            <v>1</v>
          </cell>
          <cell r="L1168">
            <v>1</v>
          </cell>
          <cell r="M1168">
            <v>1</v>
          </cell>
        </row>
        <row r="1169">
          <cell r="A1169" t="str">
            <v>华鑫置业4754</v>
          </cell>
          <cell r="B1169" t="str">
            <v>10kV</v>
          </cell>
          <cell r="D1169">
            <v>250</v>
          </cell>
          <cell r="F1169" t="str">
            <v>县级</v>
          </cell>
          <cell r="G1169">
            <v>0</v>
          </cell>
          <cell r="H1169" t="str">
            <v>分区3</v>
          </cell>
          <cell r="J1169">
            <v>1</v>
          </cell>
          <cell r="K1169">
            <v>2</v>
          </cell>
          <cell r="L1169">
            <v>1</v>
          </cell>
          <cell r="M1169">
            <v>1</v>
          </cell>
        </row>
        <row r="1170">
          <cell r="A1170" t="str">
            <v>林明床上用品</v>
          </cell>
          <cell r="B1170" t="str">
            <v>10kV</v>
          </cell>
          <cell r="D1170">
            <v>250</v>
          </cell>
          <cell r="F1170" t="str">
            <v>市辖</v>
          </cell>
          <cell r="G1170">
            <v>0</v>
          </cell>
          <cell r="H1170" t="str">
            <v>分区2</v>
          </cell>
          <cell r="J1170">
            <v>0</v>
          </cell>
          <cell r="K1170">
            <v>0</v>
          </cell>
          <cell r="L1170">
            <v>0</v>
          </cell>
          <cell r="M1170">
            <v>0</v>
          </cell>
        </row>
        <row r="1171">
          <cell r="A1171" t="str">
            <v>威兴电子1-1</v>
          </cell>
          <cell r="B1171" t="str">
            <v>10kV</v>
          </cell>
          <cell r="D1171">
            <v>1250</v>
          </cell>
          <cell r="F1171" t="str">
            <v>市辖</v>
          </cell>
          <cell r="G1171">
            <v>0</v>
          </cell>
          <cell r="H1171" t="str">
            <v>分区2</v>
          </cell>
          <cell r="J1171">
            <v>1</v>
          </cell>
          <cell r="K1171">
            <v>1</v>
          </cell>
          <cell r="L1171">
            <v>1</v>
          </cell>
          <cell r="M1171">
            <v>1</v>
          </cell>
        </row>
        <row r="1172">
          <cell r="A1172" t="str">
            <v>威兴电子1-2</v>
          </cell>
          <cell r="B1172" t="str">
            <v>10kV</v>
          </cell>
          <cell r="D1172">
            <v>30</v>
          </cell>
          <cell r="F1172" t="str">
            <v>市辖</v>
          </cell>
          <cell r="G1172">
            <v>0</v>
          </cell>
          <cell r="H1172" t="str">
            <v>分区2</v>
          </cell>
          <cell r="J1172">
            <v>0</v>
          </cell>
          <cell r="K1172">
            <v>2</v>
          </cell>
          <cell r="L1172">
            <v>1</v>
          </cell>
          <cell r="M1172">
            <v>1</v>
          </cell>
        </row>
        <row r="1173">
          <cell r="A1173" t="str">
            <v>恒安海绵</v>
          </cell>
          <cell r="B1173" t="str">
            <v>10kV</v>
          </cell>
          <cell r="D1173">
            <v>80</v>
          </cell>
          <cell r="F1173" t="str">
            <v>市辖</v>
          </cell>
          <cell r="G1173">
            <v>0</v>
          </cell>
          <cell r="H1173" t="str">
            <v>分区2</v>
          </cell>
          <cell r="J1173">
            <v>1</v>
          </cell>
          <cell r="K1173">
            <v>0</v>
          </cell>
          <cell r="L1173">
            <v>0</v>
          </cell>
          <cell r="M1173">
            <v>0</v>
          </cell>
        </row>
        <row r="1174">
          <cell r="A1174" t="str">
            <v>威兴电子2876</v>
          </cell>
          <cell r="B1174" t="str">
            <v>10kV</v>
          </cell>
          <cell r="D1174">
            <v>200</v>
          </cell>
          <cell r="F1174" t="str">
            <v>市辖</v>
          </cell>
          <cell r="G1174">
            <v>0</v>
          </cell>
          <cell r="H1174" t="str">
            <v>分区2</v>
          </cell>
          <cell r="J1174">
            <v>0</v>
          </cell>
          <cell r="K1174">
            <v>1</v>
          </cell>
          <cell r="L1174">
            <v>1</v>
          </cell>
          <cell r="M1174">
            <v>1</v>
          </cell>
        </row>
        <row r="1175">
          <cell r="A1175" t="str">
            <v>科菲尔时装</v>
          </cell>
          <cell r="B1175" t="str">
            <v>10kV</v>
          </cell>
          <cell r="D1175">
            <v>315</v>
          </cell>
          <cell r="F1175" t="str">
            <v>市辖</v>
          </cell>
          <cell r="G1175">
            <v>0</v>
          </cell>
          <cell r="H1175" t="str">
            <v>分区2</v>
          </cell>
          <cell r="J1175">
            <v>1</v>
          </cell>
          <cell r="K1175">
            <v>2</v>
          </cell>
          <cell r="L1175">
            <v>1</v>
          </cell>
          <cell r="M1175">
            <v>1</v>
          </cell>
        </row>
        <row r="1176">
          <cell r="A1176" t="str">
            <v>华洋工业机械</v>
          </cell>
          <cell r="B1176" t="str">
            <v>10kV</v>
          </cell>
          <cell r="D1176">
            <v>200</v>
          </cell>
          <cell r="F1176" t="str">
            <v>市辖</v>
          </cell>
          <cell r="G1176">
            <v>0</v>
          </cell>
          <cell r="H1176" t="str">
            <v>分区2</v>
          </cell>
          <cell r="J1176">
            <v>0</v>
          </cell>
          <cell r="K1176">
            <v>0</v>
          </cell>
          <cell r="L1176">
            <v>0</v>
          </cell>
          <cell r="M1176">
            <v>0</v>
          </cell>
        </row>
        <row r="1177">
          <cell r="A1177" t="str">
            <v>三鑫有色合金</v>
          </cell>
          <cell r="B1177" t="str">
            <v>10kV</v>
          </cell>
          <cell r="D1177">
            <v>200</v>
          </cell>
          <cell r="F1177" t="str">
            <v>市辖</v>
          </cell>
          <cell r="G1177">
            <v>0</v>
          </cell>
          <cell r="H1177" t="str">
            <v>分区2</v>
          </cell>
          <cell r="J1177">
            <v>1</v>
          </cell>
          <cell r="K1177">
            <v>1</v>
          </cell>
          <cell r="L1177">
            <v>1</v>
          </cell>
          <cell r="M1177">
            <v>1</v>
          </cell>
        </row>
        <row r="1178">
          <cell r="A1178" t="str">
            <v>琛森紧固件</v>
          </cell>
          <cell r="B1178" t="str">
            <v>10kV</v>
          </cell>
          <cell r="D1178">
            <v>160</v>
          </cell>
          <cell r="F1178" t="str">
            <v>市辖</v>
          </cell>
          <cell r="G1178">
            <v>0</v>
          </cell>
          <cell r="H1178" t="str">
            <v>分区2</v>
          </cell>
          <cell r="J1178">
            <v>0</v>
          </cell>
          <cell r="K1178">
            <v>2</v>
          </cell>
          <cell r="L1178">
            <v>1</v>
          </cell>
          <cell r="M1178">
            <v>1</v>
          </cell>
        </row>
        <row r="1179">
          <cell r="A1179" t="str">
            <v>大川食品</v>
          </cell>
          <cell r="B1179" t="str">
            <v>10kV</v>
          </cell>
          <cell r="D1179">
            <v>630</v>
          </cell>
          <cell r="F1179" t="str">
            <v>市辖</v>
          </cell>
          <cell r="G1179">
            <v>0</v>
          </cell>
          <cell r="H1179" t="str">
            <v>分区2</v>
          </cell>
          <cell r="J1179">
            <v>1</v>
          </cell>
          <cell r="K1179">
            <v>0</v>
          </cell>
          <cell r="L1179">
            <v>0</v>
          </cell>
          <cell r="M1179">
            <v>0</v>
          </cell>
        </row>
        <row r="1180">
          <cell r="A1180" t="str">
            <v>世悦制衣</v>
          </cell>
          <cell r="B1180" t="str">
            <v>10kV</v>
          </cell>
          <cell r="D1180">
            <v>315</v>
          </cell>
          <cell r="F1180" t="str">
            <v>市辖</v>
          </cell>
          <cell r="G1180">
            <v>0</v>
          </cell>
          <cell r="H1180" t="str">
            <v>分区2</v>
          </cell>
          <cell r="J1180">
            <v>0</v>
          </cell>
          <cell r="K1180">
            <v>1</v>
          </cell>
          <cell r="L1180">
            <v>1</v>
          </cell>
          <cell r="M1180">
            <v>1</v>
          </cell>
        </row>
        <row r="1181">
          <cell r="A1181" t="str">
            <v>采粢堂食品</v>
          </cell>
          <cell r="B1181" t="str">
            <v>10kV</v>
          </cell>
          <cell r="D1181">
            <v>315</v>
          </cell>
          <cell r="F1181" t="str">
            <v>市辖</v>
          </cell>
          <cell r="G1181">
            <v>0</v>
          </cell>
          <cell r="H1181" t="str">
            <v>分区2</v>
          </cell>
          <cell r="J1181">
            <v>1</v>
          </cell>
          <cell r="K1181">
            <v>2</v>
          </cell>
          <cell r="L1181">
            <v>1</v>
          </cell>
          <cell r="M1181">
            <v>1</v>
          </cell>
        </row>
        <row r="1182">
          <cell r="A1182" t="str">
            <v>金运汽车配件</v>
          </cell>
          <cell r="B1182" t="str">
            <v>10kV</v>
          </cell>
          <cell r="D1182">
            <v>250</v>
          </cell>
          <cell r="F1182" t="str">
            <v>市辖</v>
          </cell>
          <cell r="G1182">
            <v>0</v>
          </cell>
          <cell r="H1182" t="str">
            <v>分区2</v>
          </cell>
          <cell r="J1182">
            <v>0</v>
          </cell>
          <cell r="K1182">
            <v>0</v>
          </cell>
          <cell r="L1182">
            <v>0</v>
          </cell>
          <cell r="M1182">
            <v>0</v>
          </cell>
        </row>
        <row r="1183">
          <cell r="A1183" t="str">
            <v>海纳国际货运</v>
          </cell>
          <cell r="B1183" t="str">
            <v>10kV</v>
          </cell>
          <cell r="D1183">
            <v>80</v>
          </cell>
          <cell r="F1183" t="str">
            <v>市辖</v>
          </cell>
          <cell r="G1183">
            <v>0</v>
          </cell>
          <cell r="H1183" t="str">
            <v>分区2</v>
          </cell>
          <cell r="J1183">
            <v>1</v>
          </cell>
          <cell r="K1183">
            <v>1</v>
          </cell>
          <cell r="L1183">
            <v>1</v>
          </cell>
          <cell r="M1183">
            <v>1</v>
          </cell>
        </row>
        <row r="1184">
          <cell r="A1184" t="str">
            <v>福华林业机械</v>
          </cell>
          <cell r="B1184" t="str">
            <v>10kV</v>
          </cell>
          <cell r="D1184">
            <v>400</v>
          </cell>
          <cell r="F1184" t="str">
            <v>市辖</v>
          </cell>
          <cell r="G1184">
            <v>0</v>
          </cell>
          <cell r="H1184" t="str">
            <v>分区2</v>
          </cell>
          <cell r="J1184">
            <v>0</v>
          </cell>
          <cell r="K1184">
            <v>2</v>
          </cell>
          <cell r="L1184">
            <v>1</v>
          </cell>
          <cell r="M1184">
            <v>1</v>
          </cell>
        </row>
        <row r="1185">
          <cell r="A1185" t="str">
            <v>顺杨变1540#站用变</v>
          </cell>
          <cell r="B1185" t="str">
            <v>10kV</v>
          </cell>
          <cell r="D1185">
            <v>50</v>
          </cell>
          <cell r="F1185" t="str">
            <v>市辖</v>
          </cell>
          <cell r="G1185">
            <v>0</v>
          </cell>
          <cell r="H1185" t="str">
            <v>分区2</v>
          </cell>
          <cell r="J1185">
            <v>1</v>
          </cell>
          <cell r="K1185">
            <v>0</v>
          </cell>
          <cell r="L1185">
            <v>0</v>
          </cell>
          <cell r="M1185">
            <v>0</v>
          </cell>
        </row>
        <row r="1186">
          <cell r="A1186" t="str">
            <v>江苏宁沪投资</v>
          </cell>
          <cell r="B1186" t="str">
            <v>10kV</v>
          </cell>
          <cell r="D1186">
            <v>200</v>
          </cell>
          <cell r="F1186" t="str">
            <v>市辖</v>
          </cell>
          <cell r="G1186">
            <v>0</v>
          </cell>
          <cell r="H1186" t="str">
            <v>分区2</v>
          </cell>
          <cell r="J1186">
            <v>0</v>
          </cell>
          <cell r="K1186">
            <v>1</v>
          </cell>
          <cell r="L1186">
            <v>1</v>
          </cell>
          <cell r="M1186">
            <v>1</v>
          </cell>
        </row>
        <row r="1187">
          <cell r="A1187" t="str">
            <v>黎明线中国移动</v>
          </cell>
          <cell r="B1187" t="str">
            <v>10kV</v>
          </cell>
          <cell r="D1187">
            <v>30</v>
          </cell>
          <cell r="F1187" t="str">
            <v>市辖</v>
          </cell>
          <cell r="G1187">
            <v>0</v>
          </cell>
          <cell r="H1187" t="str">
            <v>分区2</v>
          </cell>
          <cell r="J1187">
            <v>1</v>
          </cell>
          <cell r="K1187">
            <v>2</v>
          </cell>
          <cell r="L1187">
            <v>1</v>
          </cell>
          <cell r="M1187">
            <v>1</v>
          </cell>
        </row>
        <row r="1188">
          <cell r="A1188" t="str">
            <v>蓬善村利民站</v>
          </cell>
          <cell r="B1188" t="str">
            <v>10kV</v>
          </cell>
          <cell r="D1188">
            <v>100</v>
          </cell>
          <cell r="F1188" t="str">
            <v>市辖</v>
          </cell>
          <cell r="G1188">
            <v>0</v>
          </cell>
          <cell r="H1188" t="str">
            <v>分区2</v>
          </cell>
          <cell r="J1188">
            <v>0</v>
          </cell>
          <cell r="K1188">
            <v>0</v>
          </cell>
          <cell r="L1188">
            <v>0</v>
          </cell>
          <cell r="M1188">
            <v>0</v>
          </cell>
        </row>
        <row r="1189">
          <cell r="A1189" t="str">
            <v>宗鸿电子科技</v>
          </cell>
          <cell r="B1189" t="str">
            <v>10kV</v>
          </cell>
          <cell r="D1189">
            <v>400</v>
          </cell>
          <cell r="F1189" t="str">
            <v>市辖</v>
          </cell>
          <cell r="G1189">
            <v>0</v>
          </cell>
          <cell r="H1189" t="str">
            <v>分区2</v>
          </cell>
          <cell r="J1189">
            <v>1</v>
          </cell>
          <cell r="K1189">
            <v>1</v>
          </cell>
          <cell r="L1189">
            <v>1</v>
          </cell>
          <cell r="M1189">
            <v>1</v>
          </cell>
        </row>
        <row r="1190">
          <cell r="A1190" t="str">
            <v>东日半导体</v>
          </cell>
          <cell r="B1190" t="str">
            <v>10kV</v>
          </cell>
          <cell r="D1190">
            <v>315</v>
          </cell>
          <cell r="F1190" t="str">
            <v>市辖</v>
          </cell>
          <cell r="G1190">
            <v>0</v>
          </cell>
          <cell r="H1190" t="str">
            <v>分区2</v>
          </cell>
          <cell r="J1190">
            <v>0</v>
          </cell>
          <cell r="K1190">
            <v>2</v>
          </cell>
          <cell r="L1190">
            <v>1</v>
          </cell>
          <cell r="M1190">
            <v>1</v>
          </cell>
        </row>
        <row r="1191">
          <cell r="A1191" t="str">
            <v>正代机械</v>
          </cell>
          <cell r="B1191" t="str">
            <v>10kV</v>
          </cell>
          <cell r="D1191">
            <v>400</v>
          </cell>
          <cell r="F1191" t="str">
            <v>市辖</v>
          </cell>
          <cell r="G1191">
            <v>0</v>
          </cell>
          <cell r="H1191" t="str">
            <v>分区2</v>
          </cell>
          <cell r="J1191">
            <v>1</v>
          </cell>
          <cell r="K1191">
            <v>0</v>
          </cell>
          <cell r="L1191">
            <v>0</v>
          </cell>
          <cell r="M1191">
            <v>0</v>
          </cell>
        </row>
        <row r="1192">
          <cell r="A1192" t="str">
            <v>商务城消防中队</v>
          </cell>
          <cell r="B1192" t="str">
            <v>10kV</v>
          </cell>
          <cell r="D1192">
            <v>250</v>
          </cell>
          <cell r="F1192" t="str">
            <v>市辖</v>
          </cell>
          <cell r="G1192">
            <v>0</v>
          </cell>
          <cell r="H1192" t="str">
            <v>分区2</v>
          </cell>
          <cell r="J1192">
            <v>0</v>
          </cell>
          <cell r="K1192">
            <v>1</v>
          </cell>
          <cell r="L1192">
            <v>1</v>
          </cell>
          <cell r="M1192">
            <v>1</v>
          </cell>
        </row>
        <row r="1193">
          <cell r="A1193" t="str">
            <v>新前电子材料</v>
          </cell>
          <cell r="B1193" t="str">
            <v>10kV</v>
          </cell>
          <cell r="D1193">
            <v>315</v>
          </cell>
          <cell r="F1193" t="str">
            <v>市辖</v>
          </cell>
          <cell r="G1193">
            <v>0</v>
          </cell>
          <cell r="H1193" t="str">
            <v>分区2</v>
          </cell>
          <cell r="J1193">
            <v>1</v>
          </cell>
          <cell r="K1193">
            <v>2</v>
          </cell>
          <cell r="L1193">
            <v>1</v>
          </cell>
          <cell r="M1193">
            <v>1</v>
          </cell>
        </row>
        <row r="1194">
          <cell r="A1194" t="str">
            <v>梯第人才石油制品</v>
          </cell>
          <cell r="B1194" t="str">
            <v>10kV</v>
          </cell>
          <cell r="D1194">
            <v>250</v>
          </cell>
          <cell r="F1194" t="str">
            <v>市辖</v>
          </cell>
          <cell r="G1194">
            <v>0</v>
          </cell>
          <cell r="H1194" t="str">
            <v>分区2</v>
          </cell>
          <cell r="J1194">
            <v>0</v>
          </cell>
          <cell r="K1194">
            <v>0</v>
          </cell>
          <cell r="L1194">
            <v>0</v>
          </cell>
          <cell r="M1194">
            <v>0</v>
          </cell>
        </row>
        <row r="1195">
          <cell r="A1195" t="str">
            <v>鑫鼎康机电科技</v>
          </cell>
          <cell r="B1195" t="str">
            <v>10kV</v>
          </cell>
          <cell r="D1195">
            <v>500</v>
          </cell>
          <cell r="F1195" t="str">
            <v>市辖</v>
          </cell>
          <cell r="G1195">
            <v>0</v>
          </cell>
          <cell r="H1195" t="str">
            <v>分区2</v>
          </cell>
          <cell r="J1195">
            <v>1</v>
          </cell>
          <cell r="K1195">
            <v>1</v>
          </cell>
          <cell r="L1195">
            <v>1</v>
          </cell>
          <cell r="M1195">
            <v>1</v>
          </cell>
        </row>
        <row r="1196">
          <cell r="A1196" t="str">
            <v>星浜分站</v>
          </cell>
          <cell r="B1196" t="str">
            <v>10kV</v>
          </cell>
          <cell r="D1196">
            <v>80</v>
          </cell>
          <cell r="F1196" t="str">
            <v>市辖</v>
          </cell>
          <cell r="G1196">
            <v>0</v>
          </cell>
          <cell r="H1196" t="str">
            <v>分区2</v>
          </cell>
          <cell r="J1196">
            <v>0</v>
          </cell>
          <cell r="K1196">
            <v>2</v>
          </cell>
          <cell r="L1196">
            <v>1</v>
          </cell>
          <cell r="M1196">
            <v>1</v>
          </cell>
        </row>
        <row r="1197">
          <cell r="A1197" t="str">
            <v>利生村远泾河变</v>
          </cell>
          <cell r="B1197" t="str">
            <v>10kV</v>
          </cell>
          <cell r="D1197">
            <v>200</v>
          </cell>
          <cell r="F1197" t="str">
            <v>市辖</v>
          </cell>
          <cell r="G1197">
            <v>0</v>
          </cell>
          <cell r="H1197" t="str">
            <v>分区2</v>
          </cell>
          <cell r="J1197">
            <v>1</v>
          </cell>
          <cell r="K1197">
            <v>0</v>
          </cell>
          <cell r="L1197">
            <v>0</v>
          </cell>
          <cell r="M1197">
            <v>0</v>
          </cell>
        </row>
        <row r="1198">
          <cell r="A1198" t="str">
            <v>顺杨村委员会</v>
          </cell>
          <cell r="B1198" t="str">
            <v>10kV</v>
          </cell>
          <cell r="D1198">
            <v>200</v>
          </cell>
          <cell r="F1198" t="str">
            <v>市辖</v>
          </cell>
          <cell r="G1198">
            <v>0</v>
          </cell>
          <cell r="H1198" t="str">
            <v>分区2</v>
          </cell>
          <cell r="J1198">
            <v>0</v>
          </cell>
          <cell r="K1198">
            <v>1</v>
          </cell>
          <cell r="L1198">
            <v>1</v>
          </cell>
          <cell r="M1198">
            <v>1</v>
          </cell>
        </row>
        <row r="1199">
          <cell r="A1199" t="str">
            <v>黄城花园1#变</v>
          </cell>
          <cell r="B1199" t="str">
            <v>10kV</v>
          </cell>
          <cell r="D1199">
            <v>800</v>
          </cell>
          <cell r="F1199" t="str">
            <v>市辖</v>
          </cell>
          <cell r="G1199">
            <v>0</v>
          </cell>
          <cell r="H1199" t="str">
            <v>分区2</v>
          </cell>
          <cell r="J1199">
            <v>1</v>
          </cell>
          <cell r="K1199">
            <v>2</v>
          </cell>
          <cell r="L1199">
            <v>1</v>
          </cell>
          <cell r="M1199">
            <v>1</v>
          </cell>
        </row>
        <row r="1200">
          <cell r="A1200" t="str">
            <v>皇城花园3#变</v>
          </cell>
          <cell r="B1200" t="str">
            <v>10kV</v>
          </cell>
          <cell r="D1200">
            <v>800</v>
          </cell>
          <cell r="F1200" t="str">
            <v>市辖</v>
          </cell>
          <cell r="G1200">
            <v>0</v>
          </cell>
          <cell r="H1200" t="str">
            <v>分区2</v>
          </cell>
          <cell r="J1200">
            <v>0</v>
          </cell>
          <cell r="K1200">
            <v>0</v>
          </cell>
          <cell r="L1200">
            <v>0</v>
          </cell>
          <cell r="M1200">
            <v>0</v>
          </cell>
        </row>
        <row r="1201">
          <cell r="A1201" t="str">
            <v>黄城花园5#变</v>
          </cell>
          <cell r="B1201" t="str">
            <v>10kV</v>
          </cell>
          <cell r="D1201">
            <v>800</v>
          </cell>
          <cell r="F1201" t="str">
            <v>市辖</v>
          </cell>
          <cell r="G1201">
            <v>0</v>
          </cell>
          <cell r="H1201" t="str">
            <v>分区2</v>
          </cell>
          <cell r="J1201">
            <v>1</v>
          </cell>
          <cell r="K1201">
            <v>1</v>
          </cell>
          <cell r="L1201">
            <v>1</v>
          </cell>
          <cell r="M1201">
            <v>1</v>
          </cell>
        </row>
        <row r="1202">
          <cell r="A1202" t="str">
            <v>周泾六期II区4#变</v>
          </cell>
          <cell r="B1202" t="str">
            <v>10kV</v>
          </cell>
          <cell r="D1202">
            <v>500</v>
          </cell>
          <cell r="F1202" t="str">
            <v>市辖</v>
          </cell>
          <cell r="G1202">
            <v>0</v>
          </cell>
          <cell r="H1202" t="str">
            <v>分区2</v>
          </cell>
          <cell r="J1202">
            <v>0</v>
          </cell>
          <cell r="K1202">
            <v>2</v>
          </cell>
          <cell r="L1202">
            <v>1</v>
          </cell>
          <cell r="M1202">
            <v>1</v>
          </cell>
        </row>
        <row r="1203">
          <cell r="A1203" t="str">
            <v>周泾六期II区3#变</v>
          </cell>
          <cell r="B1203" t="str">
            <v>10kV</v>
          </cell>
          <cell r="D1203">
            <v>500</v>
          </cell>
          <cell r="F1203" t="str">
            <v>市辖</v>
          </cell>
          <cell r="G1203">
            <v>0</v>
          </cell>
          <cell r="H1203" t="str">
            <v>分区2</v>
          </cell>
          <cell r="J1203">
            <v>1</v>
          </cell>
          <cell r="K1203">
            <v>0</v>
          </cell>
          <cell r="L1203">
            <v>0</v>
          </cell>
          <cell r="M1203">
            <v>0</v>
          </cell>
        </row>
        <row r="1204">
          <cell r="A1204" t="str">
            <v>周泾六期II区2#变</v>
          </cell>
          <cell r="B1204" t="str">
            <v>10kV</v>
          </cell>
          <cell r="D1204">
            <v>500</v>
          </cell>
          <cell r="F1204" t="str">
            <v>市辖</v>
          </cell>
          <cell r="G1204">
            <v>0</v>
          </cell>
          <cell r="H1204" t="str">
            <v>分区2</v>
          </cell>
          <cell r="J1204">
            <v>0</v>
          </cell>
          <cell r="K1204">
            <v>1</v>
          </cell>
          <cell r="L1204">
            <v>1</v>
          </cell>
          <cell r="M1204">
            <v>1</v>
          </cell>
        </row>
        <row r="1205">
          <cell r="A1205" t="str">
            <v>周泾六期II区1#变</v>
          </cell>
          <cell r="B1205" t="str">
            <v>10kV</v>
          </cell>
          <cell r="D1205">
            <v>500</v>
          </cell>
          <cell r="F1205" t="str">
            <v>市辖</v>
          </cell>
          <cell r="G1205">
            <v>0</v>
          </cell>
          <cell r="H1205" t="str">
            <v>分区2</v>
          </cell>
          <cell r="J1205">
            <v>1</v>
          </cell>
          <cell r="K1205">
            <v>2</v>
          </cell>
          <cell r="L1205">
            <v>1</v>
          </cell>
          <cell r="M1205">
            <v>1</v>
          </cell>
        </row>
        <row r="1206">
          <cell r="A1206" t="str">
            <v>陆家宅1#变</v>
          </cell>
          <cell r="B1206" t="str">
            <v>10kV</v>
          </cell>
          <cell r="D1206">
            <v>250</v>
          </cell>
          <cell r="F1206" t="str">
            <v>市辖</v>
          </cell>
          <cell r="G1206">
            <v>0</v>
          </cell>
          <cell r="H1206" t="str">
            <v>分区2</v>
          </cell>
          <cell r="J1206">
            <v>0</v>
          </cell>
          <cell r="K1206">
            <v>0</v>
          </cell>
          <cell r="L1206">
            <v>0</v>
          </cell>
          <cell r="M1206">
            <v>0</v>
          </cell>
        </row>
        <row r="1207">
          <cell r="A1207" t="str">
            <v>中石化壳牌</v>
          </cell>
          <cell r="B1207" t="str">
            <v>10kV</v>
          </cell>
          <cell r="D1207">
            <v>30</v>
          </cell>
          <cell r="F1207" t="str">
            <v>市辖</v>
          </cell>
          <cell r="G1207">
            <v>0</v>
          </cell>
          <cell r="H1207" t="str">
            <v>分区2</v>
          </cell>
          <cell r="J1207">
            <v>1</v>
          </cell>
          <cell r="K1207">
            <v>1</v>
          </cell>
          <cell r="L1207">
            <v>1</v>
          </cell>
          <cell r="M1207">
            <v>1</v>
          </cell>
        </row>
        <row r="1208">
          <cell r="A1208" t="str">
            <v>同丰村工业油品（停用）</v>
          </cell>
          <cell r="B1208" t="str">
            <v>10kV</v>
          </cell>
          <cell r="D1208">
            <v>160</v>
          </cell>
          <cell r="F1208" t="str">
            <v>市辖</v>
          </cell>
          <cell r="G1208">
            <v>0</v>
          </cell>
          <cell r="H1208" t="str">
            <v>分区2</v>
          </cell>
          <cell r="J1208">
            <v>0</v>
          </cell>
          <cell r="K1208">
            <v>2</v>
          </cell>
          <cell r="L1208">
            <v>1</v>
          </cell>
          <cell r="M1208">
            <v>1</v>
          </cell>
        </row>
        <row r="1209">
          <cell r="A1209" t="str">
            <v>迪卡侬仓储</v>
          </cell>
          <cell r="B1209" t="str">
            <v>10kV</v>
          </cell>
          <cell r="D1209">
            <v>500</v>
          </cell>
          <cell r="F1209" t="str">
            <v>市辖</v>
          </cell>
          <cell r="G1209">
            <v>0</v>
          </cell>
          <cell r="H1209" t="str">
            <v>分区2</v>
          </cell>
          <cell r="J1209">
            <v>1</v>
          </cell>
          <cell r="K1209">
            <v>0</v>
          </cell>
          <cell r="L1209">
            <v>0</v>
          </cell>
          <cell r="M1209">
            <v>0</v>
          </cell>
        </row>
        <row r="1210">
          <cell r="A1210" t="str">
            <v>宝湾线路灯</v>
          </cell>
          <cell r="B1210" t="str">
            <v>10kV</v>
          </cell>
          <cell r="D1210">
            <v>80</v>
          </cell>
          <cell r="F1210" t="str">
            <v>市辖</v>
          </cell>
          <cell r="G1210">
            <v>0</v>
          </cell>
          <cell r="H1210" t="str">
            <v>分区2</v>
          </cell>
          <cell r="J1210">
            <v>0</v>
          </cell>
          <cell r="K1210">
            <v>1</v>
          </cell>
          <cell r="L1210">
            <v>1</v>
          </cell>
          <cell r="M1210">
            <v>1</v>
          </cell>
        </row>
        <row r="1211">
          <cell r="A1211" t="str">
            <v>宝湾物流</v>
          </cell>
          <cell r="B1211" t="str">
            <v>10kV</v>
          </cell>
          <cell r="D1211">
            <v>1630</v>
          </cell>
          <cell r="F1211" t="str">
            <v>市辖</v>
          </cell>
          <cell r="G1211">
            <v>0</v>
          </cell>
          <cell r="H1211" t="str">
            <v>分区2</v>
          </cell>
          <cell r="J1211">
            <v>1</v>
          </cell>
          <cell r="K1211">
            <v>2</v>
          </cell>
          <cell r="L1211">
            <v>1</v>
          </cell>
          <cell r="M1211">
            <v>1</v>
          </cell>
        </row>
        <row r="1212">
          <cell r="A1212" t="str">
            <v>亿卡迪机电</v>
          </cell>
          <cell r="B1212" t="str">
            <v>10kV</v>
          </cell>
          <cell r="D1212">
            <v>315</v>
          </cell>
          <cell r="F1212" t="str">
            <v>市辖</v>
          </cell>
          <cell r="G1212">
            <v>0</v>
          </cell>
          <cell r="H1212" t="str">
            <v>分区2</v>
          </cell>
          <cell r="J1212">
            <v>0</v>
          </cell>
          <cell r="K1212">
            <v>0</v>
          </cell>
          <cell r="L1212">
            <v>0</v>
          </cell>
          <cell r="M1212">
            <v>0</v>
          </cell>
        </row>
        <row r="1213">
          <cell r="A1213" t="str">
            <v>金博特制冷6963</v>
          </cell>
          <cell r="B1213" t="str">
            <v>10kV</v>
          </cell>
          <cell r="D1213">
            <v>1000</v>
          </cell>
          <cell r="F1213" t="str">
            <v>市辖</v>
          </cell>
          <cell r="G1213">
            <v>0</v>
          </cell>
          <cell r="H1213" t="str">
            <v>分区2</v>
          </cell>
          <cell r="J1213">
            <v>1</v>
          </cell>
          <cell r="K1213">
            <v>1</v>
          </cell>
          <cell r="L1213">
            <v>1</v>
          </cell>
          <cell r="M1213">
            <v>1</v>
          </cell>
        </row>
        <row r="1214">
          <cell r="A1214" t="str">
            <v>金博特制冷0344</v>
          </cell>
          <cell r="B1214" t="str">
            <v>10kV</v>
          </cell>
          <cell r="D1214">
            <v>200</v>
          </cell>
          <cell r="F1214" t="str">
            <v>市辖</v>
          </cell>
          <cell r="G1214">
            <v>0</v>
          </cell>
          <cell r="H1214" t="str">
            <v>分区2</v>
          </cell>
          <cell r="J1214">
            <v>0</v>
          </cell>
          <cell r="K1214">
            <v>2</v>
          </cell>
          <cell r="L1214">
            <v>1</v>
          </cell>
          <cell r="M1214">
            <v>1</v>
          </cell>
        </row>
        <row r="1215">
          <cell r="A1215" t="str">
            <v>人民政府</v>
          </cell>
          <cell r="B1215" t="str">
            <v>10kV</v>
          </cell>
          <cell r="D1215">
            <v>250</v>
          </cell>
          <cell r="F1215" t="str">
            <v>县级</v>
          </cell>
          <cell r="G1215">
            <v>0</v>
          </cell>
          <cell r="H1215" t="str">
            <v>分区3</v>
          </cell>
          <cell r="J1215">
            <v>1</v>
          </cell>
          <cell r="K1215">
            <v>0</v>
          </cell>
          <cell r="L1215">
            <v>0</v>
          </cell>
          <cell r="M1215">
            <v>0</v>
          </cell>
        </row>
        <row r="1216">
          <cell r="A1216" t="str">
            <v>英威达精密机械1-1</v>
          </cell>
          <cell r="B1216" t="str">
            <v>10kV</v>
          </cell>
          <cell r="D1216">
            <v>1250</v>
          </cell>
          <cell r="F1216" t="str">
            <v>县级</v>
          </cell>
          <cell r="G1216">
            <v>0</v>
          </cell>
          <cell r="H1216" t="str">
            <v>分区3</v>
          </cell>
          <cell r="J1216">
            <v>0</v>
          </cell>
          <cell r="K1216">
            <v>1</v>
          </cell>
          <cell r="L1216">
            <v>1</v>
          </cell>
          <cell r="M1216">
            <v>1</v>
          </cell>
        </row>
        <row r="1217">
          <cell r="A1217" t="str">
            <v>英威达精密机械1-2</v>
          </cell>
          <cell r="B1217" t="str">
            <v>10kV</v>
          </cell>
          <cell r="D1217">
            <v>30</v>
          </cell>
          <cell r="F1217" t="str">
            <v>县级</v>
          </cell>
          <cell r="G1217">
            <v>0</v>
          </cell>
          <cell r="H1217" t="str">
            <v>分区3</v>
          </cell>
          <cell r="J1217">
            <v>1</v>
          </cell>
          <cell r="K1217">
            <v>2</v>
          </cell>
          <cell r="L1217">
            <v>1</v>
          </cell>
          <cell r="M1217">
            <v>1</v>
          </cell>
        </row>
        <row r="1218">
          <cell r="A1218" t="str">
            <v>雅诗蒂诺</v>
          </cell>
          <cell r="B1218" t="str">
            <v>10kV</v>
          </cell>
          <cell r="D1218">
            <v>315</v>
          </cell>
          <cell r="F1218" t="str">
            <v>县级</v>
          </cell>
          <cell r="G1218">
            <v>0</v>
          </cell>
          <cell r="H1218" t="str">
            <v>分区3</v>
          </cell>
          <cell r="J1218">
            <v>0</v>
          </cell>
          <cell r="K1218">
            <v>0</v>
          </cell>
          <cell r="L1218">
            <v>0</v>
          </cell>
          <cell r="M1218">
            <v>0</v>
          </cell>
        </row>
        <row r="1219">
          <cell r="A1219" t="str">
            <v>天福线江苏移动</v>
          </cell>
          <cell r="B1219" t="str">
            <v>10kV</v>
          </cell>
          <cell r="D1219">
            <v>30</v>
          </cell>
          <cell r="F1219" t="str">
            <v>县级</v>
          </cell>
          <cell r="G1219">
            <v>0</v>
          </cell>
          <cell r="H1219" t="str">
            <v>分区3</v>
          </cell>
          <cell r="J1219">
            <v>1</v>
          </cell>
          <cell r="K1219">
            <v>1</v>
          </cell>
          <cell r="L1219">
            <v>1</v>
          </cell>
          <cell r="M1219">
            <v>1</v>
          </cell>
        </row>
        <row r="1220">
          <cell r="A1220" t="str">
            <v>天福线中国联通</v>
          </cell>
          <cell r="B1220" t="str">
            <v>10kV</v>
          </cell>
          <cell r="D1220">
            <v>30</v>
          </cell>
          <cell r="F1220" t="str">
            <v>县级</v>
          </cell>
          <cell r="G1220">
            <v>0</v>
          </cell>
          <cell r="H1220" t="str">
            <v>分区3</v>
          </cell>
          <cell r="J1220">
            <v>0</v>
          </cell>
          <cell r="K1220">
            <v>2</v>
          </cell>
          <cell r="L1220">
            <v>1</v>
          </cell>
          <cell r="M1220">
            <v>1</v>
          </cell>
        </row>
        <row r="1221">
          <cell r="A1221" t="str">
            <v>商务城水泵</v>
          </cell>
          <cell r="B1221" t="str">
            <v>10kV</v>
          </cell>
          <cell r="D1221">
            <v>30</v>
          </cell>
          <cell r="F1221" t="str">
            <v>县级</v>
          </cell>
          <cell r="G1221">
            <v>0</v>
          </cell>
          <cell r="H1221" t="str">
            <v>分区3</v>
          </cell>
          <cell r="J1221">
            <v>1</v>
          </cell>
          <cell r="K1221">
            <v>0</v>
          </cell>
          <cell r="L1221">
            <v>0</v>
          </cell>
          <cell r="M1221">
            <v>0</v>
          </cell>
        </row>
        <row r="1222">
          <cell r="A1222" t="str">
            <v>元勉环球科技</v>
          </cell>
          <cell r="B1222" t="str">
            <v>10kV</v>
          </cell>
          <cell r="D1222">
            <v>250</v>
          </cell>
          <cell r="F1222" t="str">
            <v>县级</v>
          </cell>
          <cell r="G1222">
            <v>0</v>
          </cell>
          <cell r="H1222" t="str">
            <v>分区3</v>
          </cell>
          <cell r="J1222">
            <v>0</v>
          </cell>
          <cell r="K1222">
            <v>1</v>
          </cell>
          <cell r="L1222">
            <v>1</v>
          </cell>
          <cell r="M1222">
            <v>1</v>
          </cell>
        </row>
        <row r="1223">
          <cell r="A1223" t="str">
            <v>飞德利机电</v>
          </cell>
          <cell r="B1223" t="str">
            <v>10kV</v>
          </cell>
          <cell r="D1223">
            <v>500</v>
          </cell>
          <cell r="F1223" t="str">
            <v>市辖</v>
          </cell>
          <cell r="G1223">
            <v>0</v>
          </cell>
          <cell r="H1223" t="str">
            <v>分区2</v>
          </cell>
          <cell r="J1223">
            <v>1</v>
          </cell>
          <cell r="K1223">
            <v>2</v>
          </cell>
          <cell r="L1223">
            <v>1</v>
          </cell>
          <cell r="M1223">
            <v>1</v>
          </cell>
        </row>
        <row r="1224">
          <cell r="A1224" t="str">
            <v>诚和标准件1-1</v>
          </cell>
          <cell r="B1224" t="str">
            <v>10kV</v>
          </cell>
          <cell r="D1224">
            <v>2000</v>
          </cell>
          <cell r="F1224" t="str">
            <v>市辖</v>
          </cell>
          <cell r="G1224">
            <v>0</v>
          </cell>
          <cell r="H1224" t="str">
            <v>分区2</v>
          </cell>
          <cell r="J1224">
            <v>0</v>
          </cell>
          <cell r="K1224">
            <v>0</v>
          </cell>
          <cell r="L1224">
            <v>0</v>
          </cell>
          <cell r="M1224">
            <v>0</v>
          </cell>
        </row>
        <row r="1225">
          <cell r="A1225" t="str">
            <v>诚和标准件1-2</v>
          </cell>
          <cell r="B1225" t="str">
            <v>10kV</v>
          </cell>
          <cell r="D1225">
            <v>2000</v>
          </cell>
          <cell r="F1225" t="str">
            <v>市辖</v>
          </cell>
          <cell r="G1225">
            <v>0</v>
          </cell>
          <cell r="H1225" t="str">
            <v>分区2</v>
          </cell>
          <cell r="J1225">
            <v>1</v>
          </cell>
          <cell r="K1225">
            <v>1</v>
          </cell>
          <cell r="L1225">
            <v>1</v>
          </cell>
          <cell r="M1225">
            <v>1</v>
          </cell>
        </row>
        <row r="1226">
          <cell r="A1226" t="str">
            <v>诚和标准件1-3</v>
          </cell>
          <cell r="B1226" t="str">
            <v>10kV</v>
          </cell>
          <cell r="D1226">
            <v>1600</v>
          </cell>
          <cell r="F1226" t="str">
            <v>市辖</v>
          </cell>
          <cell r="G1226">
            <v>0</v>
          </cell>
          <cell r="H1226" t="str">
            <v>分区2</v>
          </cell>
          <cell r="J1226">
            <v>0</v>
          </cell>
          <cell r="K1226">
            <v>2</v>
          </cell>
          <cell r="L1226">
            <v>1</v>
          </cell>
          <cell r="M1226">
            <v>1</v>
          </cell>
        </row>
        <row r="1227">
          <cell r="A1227" t="str">
            <v>丽强转移印花</v>
          </cell>
          <cell r="B1227" t="str">
            <v>10kV</v>
          </cell>
          <cell r="D1227">
            <v>1000</v>
          </cell>
          <cell r="F1227" t="str">
            <v>市辖</v>
          </cell>
          <cell r="G1227">
            <v>0</v>
          </cell>
          <cell r="H1227" t="str">
            <v>分区1</v>
          </cell>
          <cell r="J1227">
            <v>1</v>
          </cell>
          <cell r="K1227">
            <v>0</v>
          </cell>
          <cell r="L1227">
            <v>0</v>
          </cell>
          <cell r="M1227">
            <v>0</v>
          </cell>
        </row>
        <row r="1228">
          <cell r="A1228" t="str">
            <v>舜力机械</v>
          </cell>
          <cell r="B1228" t="str">
            <v>10kV</v>
          </cell>
          <cell r="D1228">
            <v>500</v>
          </cell>
          <cell r="F1228" t="str">
            <v>市辖</v>
          </cell>
          <cell r="G1228">
            <v>0</v>
          </cell>
          <cell r="H1228" t="str">
            <v>分区1</v>
          </cell>
          <cell r="J1228">
            <v>0</v>
          </cell>
          <cell r="K1228">
            <v>1</v>
          </cell>
          <cell r="L1228">
            <v>1</v>
          </cell>
          <cell r="M1228">
            <v>1</v>
          </cell>
        </row>
        <row r="1229">
          <cell r="A1229" t="str">
            <v>新安社区1#变</v>
          </cell>
          <cell r="B1229" t="str">
            <v>10kV</v>
          </cell>
          <cell r="D1229">
            <v>400</v>
          </cell>
          <cell r="F1229" t="str">
            <v>县级</v>
          </cell>
          <cell r="G1229">
            <v>0</v>
          </cell>
          <cell r="H1229" t="str">
            <v>分区3</v>
          </cell>
          <cell r="J1229">
            <v>1</v>
          </cell>
          <cell r="K1229">
            <v>2</v>
          </cell>
          <cell r="L1229">
            <v>1</v>
          </cell>
          <cell r="M1229">
            <v>1</v>
          </cell>
        </row>
        <row r="1230">
          <cell r="A1230" t="str">
            <v>卞家角变</v>
          </cell>
          <cell r="B1230" t="str">
            <v>10kV</v>
          </cell>
          <cell r="D1230">
            <v>80</v>
          </cell>
          <cell r="F1230" t="str">
            <v>县级</v>
          </cell>
          <cell r="G1230">
            <v>0</v>
          </cell>
          <cell r="H1230" t="str">
            <v>分区3</v>
          </cell>
          <cell r="J1230">
            <v>0</v>
          </cell>
          <cell r="K1230">
            <v>0</v>
          </cell>
          <cell r="L1230">
            <v>0</v>
          </cell>
          <cell r="M1230">
            <v>0</v>
          </cell>
        </row>
        <row r="1231">
          <cell r="A1231" t="str">
            <v>联合商业发展</v>
          </cell>
          <cell r="B1231" t="str">
            <v>10kV</v>
          </cell>
          <cell r="D1231">
            <v>500</v>
          </cell>
          <cell r="F1231" t="str">
            <v>市辖</v>
          </cell>
          <cell r="G1231">
            <v>0</v>
          </cell>
          <cell r="H1231" t="str">
            <v>分区2</v>
          </cell>
          <cell r="J1231">
            <v>1</v>
          </cell>
          <cell r="K1231">
            <v>1</v>
          </cell>
          <cell r="L1231">
            <v>1</v>
          </cell>
          <cell r="M1231">
            <v>1</v>
          </cell>
        </row>
        <row r="1232">
          <cell r="A1232" t="str">
            <v>联合网通</v>
          </cell>
          <cell r="B1232" t="str">
            <v>10kV</v>
          </cell>
          <cell r="D1232">
            <v>30</v>
          </cell>
          <cell r="F1232" t="str">
            <v>市辖</v>
          </cell>
          <cell r="G1232">
            <v>0</v>
          </cell>
          <cell r="H1232" t="str">
            <v>分区2</v>
          </cell>
          <cell r="J1232">
            <v>0</v>
          </cell>
          <cell r="K1232">
            <v>2</v>
          </cell>
          <cell r="L1232">
            <v>1</v>
          </cell>
          <cell r="M1232">
            <v>1</v>
          </cell>
        </row>
        <row r="1233">
          <cell r="A1233" t="str">
            <v>公叁线移动</v>
          </cell>
          <cell r="B1233" t="str">
            <v>10kV</v>
          </cell>
          <cell r="D1233">
            <v>30</v>
          </cell>
          <cell r="F1233" t="str">
            <v>市辖</v>
          </cell>
          <cell r="G1233">
            <v>0</v>
          </cell>
          <cell r="H1233" t="str">
            <v>分区2</v>
          </cell>
          <cell r="J1233">
            <v>1</v>
          </cell>
          <cell r="K1233">
            <v>0</v>
          </cell>
          <cell r="L1233">
            <v>0</v>
          </cell>
          <cell r="M1233">
            <v>0</v>
          </cell>
        </row>
        <row r="1234">
          <cell r="A1234" t="str">
            <v>商业联合发展5754</v>
          </cell>
          <cell r="B1234" t="str">
            <v>10kV</v>
          </cell>
          <cell r="D1234">
            <v>500</v>
          </cell>
          <cell r="F1234" t="str">
            <v>市辖</v>
          </cell>
          <cell r="G1234">
            <v>0</v>
          </cell>
          <cell r="H1234" t="str">
            <v>分区4</v>
          </cell>
          <cell r="J1234">
            <v>0</v>
          </cell>
          <cell r="K1234">
            <v>1</v>
          </cell>
          <cell r="L1234">
            <v>1</v>
          </cell>
          <cell r="M1234">
            <v>1</v>
          </cell>
        </row>
        <row r="1235">
          <cell r="A1235" t="str">
            <v>质量检测中心</v>
          </cell>
          <cell r="B1235" t="str">
            <v>10kV</v>
          </cell>
          <cell r="D1235">
            <v>315</v>
          </cell>
          <cell r="F1235" t="str">
            <v>市辖</v>
          </cell>
          <cell r="G1235">
            <v>0</v>
          </cell>
          <cell r="H1235" t="str">
            <v>分区4</v>
          </cell>
          <cell r="J1235">
            <v>1</v>
          </cell>
          <cell r="K1235">
            <v>2</v>
          </cell>
          <cell r="L1235">
            <v>1</v>
          </cell>
          <cell r="M1235">
            <v>1</v>
          </cell>
        </row>
        <row r="1236">
          <cell r="A1236" t="str">
            <v>曹家投资3#变</v>
          </cell>
          <cell r="B1236" t="str">
            <v>10kV</v>
          </cell>
          <cell r="D1236">
            <v>630</v>
          </cell>
          <cell r="F1236" t="str">
            <v>市辖</v>
          </cell>
          <cell r="G1236">
            <v>0</v>
          </cell>
          <cell r="H1236" t="str">
            <v>分区4</v>
          </cell>
          <cell r="J1236">
            <v>0</v>
          </cell>
          <cell r="K1236">
            <v>0</v>
          </cell>
          <cell r="L1236">
            <v>0</v>
          </cell>
          <cell r="M1236">
            <v>0</v>
          </cell>
        </row>
        <row r="1237">
          <cell r="A1237" t="str">
            <v>曹家投资2#变</v>
          </cell>
          <cell r="B1237" t="str">
            <v>10kV</v>
          </cell>
          <cell r="D1237">
            <v>630</v>
          </cell>
          <cell r="F1237" t="str">
            <v>市辖</v>
          </cell>
          <cell r="G1237">
            <v>0</v>
          </cell>
          <cell r="H1237" t="str">
            <v>分区4</v>
          </cell>
          <cell r="J1237">
            <v>1</v>
          </cell>
          <cell r="K1237">
            <v>1</v>
          </cell>
          <cell r="L1237">
            <v>1</v>
          </cell>
          <cell r="M1237">
            <v>1</v>
          </cell>
        </row>
        <row r="1238">
          <cell r="A1238" t="str">
            <v>曹家投资1#变</v>
          </cell>
          <cell r="B1238" t="str">
            <v>10kV</v>
          </cell>
          <cell r="D1238">
            <v>630</v>
          </cell>
          <cell r="F1238" t="str">
            <v>市辖</v>
          </cell>
          <cell r="G1238">
            <v>0</v>
          </cell>
          <cell r="H1238" t="str">
            <v>分区4</v>
          </cell>
          <cell r="J1238">
            <v>0</v>
          </cell>
          <cell r="K1238">
            <v>2</v>
          </cell>
          <cell r="L1238">
            <v>1</v>
          </cell>
          <cell r="M1238">
            <v>1</v>
          </cell>
        </row>
        <row r="1239">
          <cell r="A1239" t="str">
            <v>曹家投资4#变</v>
          </cell>
          <cell r="B1239" t="str">
            <v>10kV</v>
          </cell>
          <cell r="D1239">
            <v>630</v>
          </cell>
          <cell r="F1239" t="str">
            <v>市辖</v>
          </cell>
          <cell r="G1239">
            <v>0</v>
          </cell>
          <cell r="H1239" t="str">
            <v>分区4</v>
          </cell>
          <cell r="J1239">
            <v>1</v>
          </cell>
          <cell r="K1239">
            <v>0</v>
          </cell>
          <cell r="L1239">
            <v>0</v>
          </cell>
          <cell r="M1239">
            <v>0</v>
          </cell>
        </row>
        <row r="1240">
          <cell r="A1240" t="str">
            <v>曹家投资5#变</v>
          </cell>
          <cell r="B1240" t="str">
            <v>10kV</v>
          </cell>
          <cell r="D1240">
            <v>630</v>
          </cell>
          <cell r="F1240" t="str">
            <v>市辖</v>
          </cell>
          <cell r="G1240">
            <v>0</v>
          </cell>
          <cell r="H1240" t="str">
            <v>分区4</v>
          </cell>
          <cell r="J1240">
            <v>0</v>
          </cell>
          <cell r="K1240">
            <v>1</v>
          </cell>
          <cell r="L1240">
            <v>1</v>
          </cell>
          <cell r="M1240">
            <v>1</v>
          </cell>
        </row>
        <row r="1241">
          <cell r="A1241" t="str">
            <v>曹家投资6#变</v>
          </cell>
          <cell r="B1241" t="str">
            <v>10kV</v>
          </cell>
          <cell r="D1241">
            <v>630</v>
          </cell>
          <cell r="F1241" t="str">
            <v>市辖</v>
          </cell>
          <cell r="G1241">
            <v>0</v>
          </cell>
          <cell r="H1241" t="str">
            <v>分区4</v>
          </cell>
          <cell r="J1241">
            <v>1</v>
          </cell>
          <cell r="K1241">
            <v>2</v>
          </cell>
          <cell r="L1241">
            <v>1</v>
          </cell>
          <cell r="M1241">
            <v>1</v>
          </cell>
        </row>
        <row r="1242">
          <cell r="A1242" t="str">
            <v>曹家投资7#变</v>
          </cell>
          <cell r="B1242" t="str">
            <v>10kV</v>
          </cell>
          <cell r="D1242">
            <v>630</v>
          </cell>
          <cell r="F1242" t="str">
            <v>市辖</v>
          </cell>
          <cell r="G1242">
            <v>0</v>
          </cell>
          <cell r="H1242" t="str">
            <v>分区4</v>
          </cell>
          <cell r="J1242">
            <v>0</v>
          </cell>
          <cell r="K1242">
            <v>0</v>
          </cell>
          <cell r="L1242">
            <v>0</v>
          </cell>
          <cell r="M1242">
            <v>0</v>
          </cell>
        </row>
        <row r="1243">
          <cell r="A1243" t="str">
            <v>新东村住宅1#变</v>
          </cell>
          <cell r="B1243" t="str">
            <v>10kV</v>
          </cell>
          <cell r="D1243">
            <v>630</v>
          </cell>
          <cell r="F1243" t="str">
            <v>市辖</v>
          </cell>
          <cell r="G1243">
            <v>0</v>
          </cell>
          <cell r="H1243" t="str">
            <v>分区4</v>
          </cell>
          <cell r="J1243">
            <v>1</v>
          </cell>
          <cell r="K1243">
            <v>1</v>
          </cell>
          <cell r="L1243">
            <v>1</v>
          </cell>
          <cell r="M1243">
            <v>1</v>
          </cell>
        </row>
        <row r="1244">
          <cell r="A1244" t="str">
            <v>新东村住宅2#变</v>
          </cell>
          <cell r="B1244" t="str">
            <v>10kV</v>
          </cell>
          <cell r="D1244">
            <v>630</v>
          </cell>
          <cell r="F1244" t="str">
            <v>市辖</v>
          </cell>
          <cell r="G1244">
            <v>0</v>
          </cell>
          <cell r="H1244" t="str">
            <v>分区4</v>
          </cell>
          <cell r="J1244">
            <v>0</v>
          </cell>
          <cell r="K1244">
            <v>2</v>
          </cell>
          <cell r="L1244">
            <v>1</v>
          </cell>
          <cell r="M1244">
            <v>1</v>
          </cell>
        </row>
        <row r="1245">
          <cell r="A1245" t="str">
            <v>胜巷小区1#变</v>
          </cell>
          <cell r="B1245" t="str">
            <v>10kV</v>
          </cell>
          <cell r="D1245">
            <v>630</v>
          </cell>
          <cell r="F1245" t="str">
            <v>市辖</v>
          </cell>
          <cell r="G1245">
            <v>0</v>
          </cell>
          <cell r="H1245" t="str">
            <v>分区4</v>
          </cell>
          <cell r="J1245">
            <v>1</v>
          </cell>
          <cell r="K1245">
            <v>0</v>
          </cell>
          <cell r="L1245">
            <v>0</v>
          </cell>
          <cell r="M1245">
            <v>0</v>
          </cell>
        </row>
        <row r="1246">
          <cell r="A1246" t="str">
            <v>沈巷变</v>
          </cell>
          <cell r="B1246" t="str">
            <v>10kV</v>
          </cell>
          <cell r="D1246">
            <v>200</v>
          </cell>
          <cell r="F1246" t="str">
            <v>市辖</v>
          </cell>
          <cell r="G1246">
            <v>0</v>
          </cell>
          <cell r="H1246" t="str">
            <v>分区4</v>
          </cell>
          <cell r="J1246">
            <v>0</v>
          </cell>
          <cell r="K1246">
            <v>1</v>
          </cell>
          <cell r="L1246">
            <v>1</v>
          </cell>
          <cell r="M1246">
            <v>1</v>
          </cell>
        </row>
        <row r="1247">
          <cell r="A1247" t="str">
            <v>公叁线花桥人民政府</v>
          </cell>
          <cell r="B1247" t="str">
            <v>10kV</v>
          </cell>
          <cell r="D1247">
            <v>250</v>
          </cell>
          <cell r="F1247" t="str">
            <v>市辖</v>
          </cell>
          <cell r="G1247">
            <v>0</v>
          </cell>
          <cell r="H1247" t="str">
            <v>分区4</v>
          </cell>
          <cell r="J1247">
            <v>1</v>
          </cell>
          <cell r="K1247">
            <v>2</v>
          </cell>
          <cell r="L1247">
            <v>1</v>
          </cell>
          <cell r="M1247">
            <v>1</v>
          </cell>
        </row>
        <row r="1248">
          <cell r="A1248" t="str">
            <v>胜巷小区2#变</v>
          </cell>
          <cell r="B1248" t="str">
            <v>10kV</v>
          </cell>
          <cell r="D1248">
            <v>630</v>
          </cell>
          <cell r="F1248" t="str">
            <v>市辖</v>
          </cell>
          <cell r="G1248">
            <v>0</v>
          </cell>
          <cell r="H1248" t="str">
            <v>分区4</v>
          </cell>
          <cell r="J1248">
            <v>0</v>
          </cell>
          <cell r="K1248">
            <v>0</v>
          </cell>
          <cell r="L1248">
            <v>0</v>
          </cell>
          <cell r="M1248">
            <v>0</v>
          </cell>
        </row>
        <row r="1249">
          <cell r="A1249" t="str">
            <v>胜巷小区4#变</v>
          </cell>
          <cell r="B1249" t="str">
            <v>10kV</v>
          </cell>
          <cell r="D1249">
            <v>1000</v>
          </cell>
          <cell r="F1249" t="str">
            <v>市辖</v>
          </cell>
          <cell r="G1249">
            <v>0</v>
          </cell>
          <cell r="H1249" t="str">
            <v>分区4</v>
          </cell>
          <cell r="J1249">
            <v>1</v>
          </cell>
          <cell r="K1249">
            <v>1</v>
          </cell>
          <cell r="L1249">
            <v>1</v>
          </cell>
          <cell r="M1249">
            <v>1</v>
          </cell>
        </row>
        <row r="1250">
          <cell r="A1250" t="str">
            <v>胜巷小区3#变</v>
          </cell>
          <cell r="B1250" t="str">
            <v>10kV</v>
          </cell>
          <cell r="D1250">
            <v>1000</v>
          </cell>
          <cell r="F1250" t="str">
            <v>市辖</v>
          </cell>
          <cell r="G1250">
            <v>0</v>
          </cell>
          <cell r="H1250" t="str">
            <v>分区4</v>
          </cell>
          <cell r="J1250">
            <v>0</v>
          </cell>
          <cell r="K1250">
            <v>2</v>
          </cell>
          <cell r="L1250">
            <v>1</v>
          </cell>
          <cell r="M1250">
            <v>1</v>
          </cell>
        </row>
        <row r="1251">
          <cell r="A1251" t="str">
            <v>胜巷新村T1-2</v>
          </cell>
          <cell r="B1251" t="str">
            <v>10kV</v>
          </cell>
          <cell r="D1251">
            <v>630</v>
          </cell>
          <cell r="F1251" t="str">
            <v>市辖</v>
          </cell>
          <cell r="G1251">
            <v>0</v>
          </cell>
          <cell r="H1251" t="str">
            <v>分区4</v>
          </cell>
          <cell r="J1251">
            <v>1</v>
          </cell>
          <cell r="K1251">
            <v>0</v>
          </cell>
          <cell r="L1251">
            <v>0</v>
          </cell>
          <cell r="M1251">
            <v>0</v>
          </cell>
        </row>
        <row r="1252">
          <cell r="A1252" t="str">
            <v>胜巷新村T1-1</v>
          </cell>
          <cell r="B1252" t="str">
            <v>10kV</v>
          </cell>
          <cell r="D1252">
            <v>630</v>
          </cell>
          <cell r="F1252" t="str">
            <v>市辖</v>
          </cell>
          <cell r="G1252">
            <v>0</v>
          </cell>
          <cell r="H1252" t="str">
            <v>分区4</v>
          </cell>
          <cell r="J1252">
            <v>0</v>
          </cell>
          <cell r="K1252">
            <v>1</v>
          </cell>
          <cell r="L1252">
            <v>1</v>
          </cell>
          <cell r="M1252">
            <v>1</v>
          </cell>
        </row>
        <row r="1253">
          <cell r="A1253" t="str">
            <v>胜巷新村T2-1</v>
          </cell>
          <cell r="B1253" t="str">
            <v>10kV</v>
          </cell>
          <cell r="D1253">
            <v>800</v>
          </cell>
          <cell r="F1253" t="str">
            <v>市辖</v>
          </cell>
          <cell r="G1253">
            <v>0</v>
          </cell>
          <cell r="H1253" t="str">
            <v>分区4</v>
          </cell>
          <cell r="J1253">
            <v>1</v>
          </cell>
          <cell r="K1253">
            <v>2</v>
          </cell>
          <cell r="L1253">
            <v>1</v>
          </cell>
          <cell r="M1253">
            <v>1</v>
          </cell>
        </row>
        <row r="1254">
          <cell r="A1254" t="str">
            <v>胜巷新村T2-2</v>
          </cell>
          <cell r="B1254" t="str">
            <v>10kV</v>
          </cell>
          <cell r="D1254">
            <v>800</v>
          </cell>
          <cell r="F1254" t="str">
            <v>市辖</v>
          </cell>
          <cell r="G1254">
            <v>0</v>
          </cell>
          <cell r="H1254" t="str">
            <v>分区4</v>
          </cell>
          <cell r="J1254">
            <v>0</v>
          </cell>
          <cell r="K1254">
            <v>0</v>
          </cell>
          <cell r="L1254">
            <v>0</v>
          </cell>
          <cell r="M1254">
            <v>0</v>
          </cell>
        </row>
        <row r="1255">
          <cell r="A1255" t="str">
            <v>胜巷新村B1</v>
          </cell>
          <cell r="B1255" t="str">
            <v>10kV</v>
          </cell>
          <cell r="D1255">
            <v>630</v>
          </cell>
          <cell r="F1255" t="str">
            <v>市辖</v>
          </cell>
          <cell r="G1255">
            <v>0</v>
          </cell>
          <cell r="H1255" t="str">
            <v>分区4</v>
          </cell>
          <cell r="J1255">
            <v>1</v>
          </cell>
          <cell r="K1255">
            <v>1</v>
          </cell>
          <cell r="L1255">
            <v>1</v>
          </cell>
          <cell r="M1255">
            <v>1</v>
          </cell>
        </row>
        <row r="1256">
          <cell r="A1256" t="str">
            <v>嘉定安定汽车装饰</v>
          </cell>
          <cell r="B1256" t="str">
            <v>10kV</v>
          </cell>
          <cell r="D1256">
            <v>400</v>
          </cell>
          <cell r="F1256" t="str">
            <v>市辖</v>
          </cell>
          <cell r="G1256">
            <v>0</v>
          </cell>
          <cell r="H1256" t="str">
            <v>分区4</v>
          </cell>
          <cell r="J1256">
            <v>0</v>
          </cell>
          <cell r="K1256">
            <v>2</v>
          </cell>
          <cell r="L1256">
            <v>1</v>
          </cell>
          <cell r="M1256">
            <v>1</v>
          </cell>
        </row>
        <row r="1257">
          <cell r="A1257" t="str">
            <v>曹安村住宅2#变</v>
          </cell>
          <cell r="B1257" t="str">
            <v>10kV</v>
          </cell>
          <cell r="D1257">
            <v>630</v>
          </cell>
          <cell r="F1257" t="str">
            <v>市辖</v>
          </cell>
          <cell r="G1257">
            <v>0</v>
          </cell>
          <cell r="H1257" t="str">
            <v>分区4</v>
          </cell>
          <cell r="J1257">
            <v>1</v>
          </cell>
          <cell r="K1257">
            <v>0</v>
          </cell>
          <cell r="L1257">
            <v>0</v>
          </cell>
          <cell r="M1257">
            <v>0</v>
          </cell>
        </row>
        <row r="1258">
          <cell r="A1258" t="str">
            <v>曹安派出所</v>
          </cell>
          <cell r="B1258" t="str">
            <v>10kV</v>
          </cell>
          <cell r="D1258">
            <v>200</v>
          </cell>
          <cell r="F1258" t="str">
            <v>市辖</v>
          </cell>
          <cell r="G1258">
            <v>0</v>
          </cell>
          <cell r="H1258" t="str">
            <v>分区4</v>
          </cell>
          <cell r="J1258">
            <v>0</v>
          </cell>
          <cell r="K1258">
            <v>1</v>
          </cell>
          <cell r="L1258">
            <v>1</v>
          </cell>
          <cell r="M1258">
            <v>1</v>
          </cell>
        </row>
        <row r="1259">
          <cell r="A1259" t="str">
            <v>曹安住宅1#变</v>
          </cell>
          <cell r="B1259" t="str">
            <v>10kV</v>
          </cell>
          <cell r="D1259">
            <v>630</v>
          </cell>
          <cell r="F1259" t="str">
            <v>市辖</v>
          </cell>
          <cell r="G1259">
            <v>0</v>
          </cell>
          <cell r="H1259" t="str">
            <v>分区4</v>
          </cell>
          <cell r="J1259">
            <v>1</v>
          </cell>
          <cell r="K1259">
            <v>2</v>
          </cell>
          <cell r="L1259">
            <v>1</v>
          </cell>
          <cell r="M1259">
            <v>1</v>
          </cell>
        </row>
        <row r="1260">
          <cell r="A1260" t="str">
            <v>马家宅</v>
          </cell>
          <cell r="B1260" t="str">
            <v>10kV</v>
          </cell>
          <cell r="D1260">
            <v>315</v>
          </cell>
          <cell r="F1260" t="str">
            <v>市辖</v>
          </cell>
          <cell r="G1260">
            <v>0</v>
          </cell>
          <cell r="H1260" t="str">
            <v>分区4</v>
          </cell>
          <cell r="J1260">
            <v>0</v>
          </cell>
          <cell r="K1260">
            <v>0</v>
          </cell>
          <cell r="L1260">
            <v>0</v>
          </cell>
          <cell r="M1260">
            <v>0</v>
          </cell>
        </row>
        <row r="1261">
          <cell r="A1261" t="str">
            <v>曹安街道经济合作社</v>
          </cell>
          <cell r="B1261" t="str">
            <v>10kV</v>
          </cell>
          <cell r="D1261">
            <v>800</v>
          </cell>
          <cell r="F1261" t="str">
            <v>市辖</v>
          </cell>
          <cell r="G1261">
            <v>0</v>
          </cell>
          <cell r="H1261" t="str">
            <v>分区4</v>
          </cell>
          <cell r="J1261">
            <v>1</v>
          </cell>
          <cell r="K1261">
            <v>1</v>
          </cell>
          <cell r="L1261">
            <v>1</v>
          </cell>
          <cell r="M1261">
            <v>1</v>
          </cell>
        </row>
        <row r="1262">
          <cell r="A1262" t="str">
            <v>行政中队</v>
          </cell>
          <cell r="B1262" t="str">
            <v>10kV</v>
          </cell>
          <cell r="D1262">
            <v>80</v>
          </cell>
          <cell r="F1262" t="str">
            <v>市辖</v>
          </cell>
          <cell r="G1262">
            <v>0</v>
          </cell>
          <cell r="H1262" t="str">
            <v>分区4</v>
          </cell>
          <cell r="J1262">
            <v>0</v>
          </cell>
          <cell r="K1262">
            <v>2</v>
          </cell>
          <cell r="L1262">
            <v>1</v>
          </cell>
          <cell r="M1262">
            <v>1</v>
          </cell>
        </row>
        <row r="1263">
          <cell r="A1263" t="str">
            <v>公叁线幼儿园</v>
          </cell>
          <cell r="B1263" t="str">
            <v>10kV</v>
          </cell>
          <cell r="D1263">
            <v>250</v>
          </cell>
          <cell r="F1263" t="str">
            <v>市辖</v>
          </cell>
          <cell r="G1263">
            <v>0</v>
          </cell>
          <cell r="H1263" t="str">
            <v>分区4</v>
          </cell>
          <cell r="J1263">
            <v>1</v>
          </cell>
          <cell r="K1263">
            <v>0</v>
          </cell>
          <cell r="L1263">
            <v>0</v>
          </cell>
          <cell r="M1263">
            <v>0</v>
          </cell>
        </row>
        <row r="1264">
          <cell r="A1264" t="str">
            <v>宏图国际花苑T1-1</v>
          </cell>
          <cell r="B1264" t="str">
            <v>10kV</v>
          </cell>
          <cell r="D1264">
            <v>800</v>
          </cell>
          <cell r="F1264" t="str">
            <v>市辖</v>
          </cell>
          <cell r="G1264">
            <v>0</v>
          </cell>
          <cell r="H1264" t="str">
            <v>分区4</v>
          </cell>
          <cell r="J1264">
            <v>0</v>
          </cell>
          <cell r="K1264">
            <v>1</v>
          </cell>
          <cell r="L1264">
            <v>1</v>
          </cell>
          <cell r="M1264">
            <v>1</v>
          </cell>
        </row>
        <row r="1265">
          <cell r="A1265" t="str">
            <v>宏图国际花苑T1-2</v>
          </cell>
          <cell r="B1265" t="str">
            <v>10kV</v>
          </cell>
          <cell r="D1265">
            <v>800</v>
          </cell>
          <cell r="F1265" t="str">
            <v>市辖</v>
          </cell>
          <cell r="G1265">
            <v>0</v>
          </cell>
          <cell r="H1265" t="str">
            <v>分区4</v>
          </cell>
          <cell r="J1265">
            <v>1</v>
          </cell>
          <cell r="K1265">
            <v>2</v>
          </cell>
          <cell r="L1265">
            <v>1</v>
          </cell>
          <cell r="M1265">
            <v>1</v>
          </cell>
        </row>
        <row r="1266">
          <cell r="A1266" t="str">
            <v>宏图国际花苑T1-3</v>
          </cell>
          <cell r="B1266" t="str">
            <v>10kV</v>
          </cell>
          <cell r="D1266">
            <v>800</v>
          </cell>
          <cell r="F1266" t="str">
            <v>市辖</v>
          </cell>
          <cell r="G1266">
            <v>0</v>
          </cell>
          <cell r="H1266" t="str">
            <v>分区4</v>
          </cell>
          <cell r="J1266">
            <v>0</v>
          </cell>
          <cell r="K1266">
            <v>0</v>
          </cell>
          <cell r="L1266">
            <v>0</v>
          </cell>
          <cell r="M1266">
            <v>0</v>
          </cell>
        </row>
        <row r="1267">
          <cell r="A1267" t="str">
            <v>宏图国际花苑T1-4</v>
          </cell>
          <cell r="B1267" t="str">
            <v>10kV</v>
          </cell>
          <cell r="D1267">
            <v>800</v>
          </cell>
          <cell r="F1267" t="str">
            <v>市辖</v>
          </cell>
          <cell r="G1267">
            <v>0</v>
          </cell>
          <cell r="H1267" t="str">
            <v>分区4</v>
          </cell>
          <cell r="J1267">
            <v>1</v>
          </cell>
          <cell r="K1267">
            <v>1</v>
          </cell>
          <cell r="L1267">
            <v>1</v>
          </cell>
          <cell r="M1267">
            <v>1</v>
          </cell>
        </row>
        <row r="1268">
          <cell r="A1268" t="str">
            <v>中常置业</v>
          </cell>
          <cell r="B1268" t="str">
            <v>10kV</v>
          </cell>
          <cell r="D1268">
            <v>500</v>
          </cell>
          <cell r="F1268" t="str">
            <v>市辖</v>
          </cell>
          <cell r="G1268">
            <v>0</v>
          </cell>
          <cell r="H1268" t="str">
            <v>分区4</v>
          </cell>
          <cell r="J1268">
            <v>0</v>
          </cell>
          <cell r="K1268">
            <v>2</v>
          </cell>
          <cell r="L1268">
            <v>1</v>
          </cell>
          <cell r="M1268">
            <v>1</v>
          </cell>
        </row>
        <row r="1269">
          <cell r="A1269" t="str">
            <v>归家村变</v>
          </cell>
          <cell r="B1269" t="str">
            <v>10kV</v>
          </cell>
          <cell r="D1269">
            <v>125</v>
          </cell>
          <cell r="F1269" t="str">
            <v>市辖</v>
          </cell>
          <cell r="G1269">
            <v>0</v>
          </cell>
          <cell r="H1269" t="str">
            <v>分区4</v>
          </cell>
          <cell r="J1269">
            <v>1</v>
          </cell>
          <cell r="K1269">
            <v>0</v>
          </cell>
          <cell r="L1269">
            <v>0</v>
          </cell>
          <cell r="M1269">
            <v>0</v>
          </cell>
        </row>
        <row r="1270">
          <cell r="A1270" t="str">
            <v>公叁线路灯变</v>
          </cell>
          <cell r="B1270" t="str">
            <v>10kV</v>
          </cell>
          <cell r="D1270">
            <v>125</v>
          </cell>
          <cell r="F1270" t="str">
            <v>市辖</v>
          </cell>
          <cell r="G1270">
            <v>0</v>
          </cell>
          <cell r="H1270" t="str">
            <v>分区4</v>
          </cell>
          <cell r="J1270">
            <v>0</v>
          </cell>
          <cell r="K1270">
            <v>1</v>
          </cell>
          <cell r="L1270">
            <v>1</v>
          </cell>
          <cell r="M1270">
            <v>1</v>
          </cell>
        </row>
        <row r="1271">
          <cell r="A1271" t="str">
            <v>盈桥房产</v>
          </cell>
          <cell r="B1271" t="str">
            <v>10kV</v>
          </cell>
          <cell r="D1271">
            <v>500</v>
          </cell>
          <cell r="F1271" t="str">
            <v>市辖</v>
          </cell>
          <cell r="G1271">
            <v>0</v>
          </cell>
          <cell r="H1271" t="str">
            <v>分区4</v>
          </cell>
          <cell r="J1271">
            <v>1</v>
          </cell>
          <cell r="K1271">
            <v>2</v>
          </cell>
          <cell r="L1271">
            <v>1</v>
          </cell>
          <cell r="M1271">
            <v>1</v>
          </cell>
        </row>
        <row r="1272">
          <cell r="A1272" t="str">
            <v>曹安投资8#变</v>
          </cell>
          <cell r="B1272" t="str">
            <v>10kV</v>
          </cell>
          <cell r="D1272">
            <v>1000</v>
          </cell>
          <cell r="F1272" t="str">
            <v>市辖</v>
          </cell>
          <cell r="G1272">
            <v>0</v>
          </cell>
          <cell r="H1272" t="str">
            <v>分区4</v>
          </cell>
          <cell r="J1272">
            <v>0</v>
          </cell>
          <cell r="K1272">
            <v>0</v>
          </cell>
          <cell r="L1272">
            <v>0</v>
          </cell>
          <cell r="M1272">
            <v>0</v>
          </cell>
        </row>
        <row r="1273">
          <cell r="A1273" t="str">
            <v>曹安投资9#变</v>
          </cell>
          <cell r="B1273" t="str">
            <v>10kV</v>
          </cell>
          <cell r="D1273">
            <v>1000</v>
          </cell>
          <cell r="F1273" t="str">
            <v>市辖</v>
          </cell>
          <cell r="G1273">
            <v>0</v>
          </cell>
          <cell r="H1273" t="str">
            <v>分区4</v>
          </cell>
          <cell r="J1273">
            <v>1</v>
          </cell>
          <cell r="K1273">
            <v>1</v>
          </cell>
          <cell r="L1273">
            <v>1</v>
          </cell>
          <cell r="M1273">
            <v>1</v>
          </cell>
        </row>
        <row r="1274">
          <cell r="A1274" t="str">
            <v>曹安投资10#配</v>
          </cell>
          <cell r="B1274" t="str">
            <v>10kV</v>
          </cell>
          <cell r="D1274">
            <v>1000</v>
          </cell>
          <cell r="F1274" t="str">
            <v>市辖</v>
          </cell>
          <cell r="G1274">
            <v>0</v>
          </cell>
          <cell r="H1274" t="str">
            <v>分区4</v>
          </cell>
          <cell r="J1274">
            <v>0</v>
          </cell>
          <cell r="K1274">
            <v>2</v>
          </cell>
          <cell r="L1274">
            <v>1</v>
          </cell>
          <cell r="M1274">
            <v>1</v>
          </cell>
        </row>
        <row r="1275">
          <cell r="A1275" t="str">
            <v>曹安投资11#变</v>
          </cell>
          <cell r="B1275" t="str">
            <v>10kV</v>
          </cell>
          <cell r="D1275">
            <v>1000</v>
          </cell>
          <cell r="F1275" t="str">
            <v>市辖</v>
          </cell>
          <cell r="G1275">
            <v>0</v>
          </cell>
          <cell r="H1275" t="str">
            <v>分区4</v>
          </cell>
          <cell r="J1275">
            <v>1</v>
          </cell>
          <cell r="K1275">
            <v>0</v>
          </cell>
          <cell r="L1275">
            <v>0</v>
          </cell>
          <cell r="M1275">
            <v>0</v>
          </cell>
        </row>
        <row r="1276">
          <cell r="A1276" t="str">
            <v>商务城置业</v>
          </cell>
          <cell r="B1276" t="str">
            <v>10kV</v>
          </cell>
          <cell r="D1276">
            <v>160</v>
          </cell>
          <cell r="F1276" t="str">
            <v>市辖</v>
          </cell>
          <cell r="G1276">
            <v>0</v>
          </cell>
          <cell r="H1276" t="str">
            <v>分区4</v>
          </cell>
          <cell r="J1276">
            <v>0</v>
          </cell>
          <cell r="K1276">
            <v>1</v>
          </cell>
          <cell r="L1276">
            <v>1</v>
          </cell>
          <cell r="M1276">
            <v>1</v>
          </cell>
        </row>
        <row r="1277">
          <cell r="A1277" t="str">
            <v>曹安新村1#</v>
          </cell>
          <cell r="B1277" t="str">
            <v>10kV</v>
          </cell>
          <cell r="D1277">
            <v>400</v>
          </cell>
          <cell r="F1277" t="str">
            <v>市辖</v>
          </cell>
          <cell r="G1277">
            <v>0</v>
          </cell>
          <cell r="H1277" t="str">
            <v>分区4</v>
          </cell>
          <cell r="J1277">
            <v>1</v>
          </cell>
          <cell r="K1277">
            <v>2</v>
          </cell>
          <cell r="L1277">
            <v>1</v>
          </cell>
          <cell r="M1277">
            <v>1</v>
          </cell>
        </row>
        <row r="1278">
          <cell r="A1278" t="str">
            <v>珍兴世纪华城6#变</v>
          </cell>
          <cell r="B1278" t="str">
            <v>10kV</v>
          </cell>
          <cell r="D1278">
            <v>630</v>
          </cell>
          <cell r="F1278" t="str">
            <v>市辖</v>
          </cell>
          <cell r="G1278">
            <v>0</v>
          </cell>
          <cell r="H1278" t="str">
            <v>分区4</v>
          </cell>
          <cell r="J1278">
            <v>0</v>
          </cell>
          <cell r="K1278">
            <v>0</v>
          </cell>
          <cell r="L1278">
            <v>0</v>
          </cell>
          <cell r="M1278">
            <v>0</v>
          </cell>
        </row>
        <row r="1279">
          <cell r="A1279" t="str">
            <v>珍兴世纪华城7#变</v>
          </cell>
          <cell r="B1279" t="str">
            <v>10kV</v>
          </cell>
          <cell r="D1279">
            <v>630</v>
          </cell>
          <cell r="F1279" t="str">
            <v>市辖</v>
          </cell>
          <cell r="G1279">
            <v>0</v>
          </cell>
          <cell r="H1279" t="str">
            <v>分区4</v>
          </cell>
          <cell r="J1279">
            <v>1</v>
          </cell>
          <cell r="K1279">
            <v>1</v>
          </cell>
          <cell r="L1279">
            <v>1</v>
          </cell>
          <cell r="M1279">
            <v>1</v>
          </cell>
        </row>
        <row r="1280">
          <cell r="A1280" t="str">
            <v>珍兴实际华城3#变</v>
          </cell>
          <cell r="B1280" t="str">
            <v>10kV</v>
          </cell>
          <cell r="D1280">
            <v>630</v>
          </cell>
          <cell r="F1280" t="str">
            <v>市辖</v>
          </cell>
          <cell r="G1280">
            <v>0</v>
          </cell>
          <cell r="H1280" t="str">
            <v>分区4</v>
          </cell>
          <cell r="J1280">
            <v>0</v>
          </cell>
          <cell r="K1280">
            <v>2</v>
          </cell>
          <cell r="L1280">
            <v>1</v>
          </cell>
          <cell r="M1280">
            <v>1</v>
          </cell>
        </row>
        <row r="1281">
          <cell r="A1281" t="str">
            <v>珍兴实际华城5#变</v>
          </cell>
          <cell r="B1281" t="str">
            <v>10kV</v>
          </cell>
          <cell r="D1281">
            <v>630</v>
          </cell>
          <cell r="F1281" t="str">
            <v>市辖</v>
          </cell>
          <cell r="G1281">
            <v>0</v>
          </cell>
          <cell r="H1281" t="str">
            <v>分区4</v>
          </cell>
          <cell r="J1281">
            <v>1</v>
          </cell>
          <cell r="K1281">
            <v>0</v>
          </cell>
          <cell r="L1281">
            <v>0</v>
          </cell>
          <cell r="M1281">
            <v>0</v>
          </cell>
        </row>
        <row r="1282">
          <cell r="A1282" t="str">
            <v>珍兴实际华城1#变</v>
          </cell>
          <cell r="B1282" t="str">
            <v>10kV</v>
          </cell>
          <cell r="D1282">
            <v>630</v>
          </cell>
          <cell r="F1282" t="str">
            <v>市辖</v>
          </cell>
          <cell r="G1282">
            <v>0</v>
          </cell>
          <cell r="H1282" t="str">
            <v>分区4</v>
          </cell>
          <cell r="J1282">
            <v>0</v>
          </cell>
          <cell r="K1282">
            <v>1</v>
          </cell>
          <cell r="L1282">
            <v>1</v>
          </cell>
          <cell r="M1282">
            <v>1</v>
          </cell>
        </row>
        <row r="1283">
          <cell r="A1283" t="str">
            <v>珍兴实际华城2#变</v>
          </cell>
          <cell r="B1283" t="str">
            <v>10kV</v>
          </cell>
          <cell r="D1283">
            <v>630</v>
          </cell>
          <cell r="F1283" t="str">
            <v>市辖</v>
          </cell>
          <cell r="G1283">
            <v>0</v>
          </cell>
          <cell r="H1283" t="str">
            <v>分区4</v>
          </cell>
          <cell r="J1283">
            <v>1</v>
          </cell>
          <cell r="K1283">
            <v>2</v>
          </cell>
          <cell r="L1283">
            <v>1</v>
          </cell>
          <cell r="M1283">
            <v>1</v>
          </cell>
        </row>
        <row r="1284">
          <cell r="A1284" t="str">
            <v>珍兴实际华城4#变</v>
          </cell>
          <cell r="B1284" t="str">
            <v>10kV</v>
          </cell>
          <cell r="D1284">
            <v>630</v>
          </cell>
          <cell r="F1284" t="str">
            <v>市辖</v>
          </cell>
          <cell r="G1284">
            <v>0</v>
          </cell>
          <cell r="H1284" t="str">
            <v>分区4</v>
          </cell>
          <cell r="J1284">
            <v>0</v>
          </cell>
          <cell r="K1284">
            <v>0</v>
          </cell>
          <cell r="L1284">
            <v>0</v>
          </cell>
          <cell r="M1284">
            <v>0</v>
          </cell>
        </row>
        <row r="1285">
          <cell r="A1285" t="str">
            <v>珍兴国际大厦</v>
          </cell>
          <cell r="B1285" t="str">
            <v>10kV</v>
          </cell>
          <cell r="D1285">
            <v>1630</v>
          </cell>
          <cell r="F1285" t="str">
            <v>市辖</v>
          </cell>
          <cell r="G1285">
            <v>0</v>
          </cell>
          <cell r="H1285" t="str">
            <v>分区4</v>
          </cell>
          <cell r="J1285">
            <v>1</v>
          </cell>
          <cell r="K1285">
            <v>1</v>
          </cell>
          <cell r="L1285">
            <v>1</v>
          </cell>
          <cell r="M1285">
            <v>1</v>
          </cell>
        </row>
        <row r="1286">
          <cell r="A1286" t="str">
            <v>珍兴国际大厦1283</v>
          </cell>
          <cell r="B1286" t="str">
            <v>10kV</v>
          </cell>
          <cell r="D1286">
            <v>630</v>
          </cell>
          <cell r="F1286" t="str">
            <v>市辖</v>
          </cell>
          <cell r="G1286">
            <v>0</v>
          </cell>
          <cell r="H1286" t="str">
            <v>分区4</v>
          </cell>
          <cell r="J1286">
            <v>0</v>
          </cell>
          <cell r="K1286">
            <v>2</v>
          </cell>
          <cell r="L1286">
            <v>1</v>
          </cell>
          <cell r="M1286">
            <v>1</v>
          </cell>
        </row>
        <row r="1287">
          <cell r="A1287" t="str">
            <v>金都公司</v>
          </cell>
          <cell r="B1287" t="str">
            <v>10kV</v>
          </cell>
          <cell r="D1287">
            <v>80</v>
          </cell>
          <cell r="F1287" t="str">
            <v>市辖</v>
          </cell>
          <cell r="G1287">
            <v>0</v>
          </cell>
          <cell r="H1287" t="str">
            <v>分区4</v>
          </cell>
          <cell r="J1287">
            <v>1</v>
          </cell>
          <cell r="K1287">
            <v>0</v>
          </cell>
          <cell r="L1287">
            <v>0</v>
          </cell>
          <cell r="M1287">
            <v>0</v>
          </cell>
        </row>
        <row r="1288">
          <cell r="A1288" t="str">
            <v>安亭家园3#变</v>
          </cell>
          <cell r="B1288" t="str">
            <v>10kV</v>
          </cell>
          <cell r="D1288">
            <v>630</v>
          </cell>
          <cell r="F1288" t="str">
            <v>市辖</v>
          </cell>
          <cell r="G1288">
            <v>0</v>
          </cell>
          <cell r="H1288" t="str">
            <v>分区4</v>
          </cell>
          <cell r="J1288">
            <v>0</v>
          </cell>
          <cell r="K1288">
            <v>1</v>
          </cell>
          <cell r="L1288">
            <v>1</v>
          </cell>
          <cell r="M1288">
            <v>1</v>
          </cell>
        </row>
        <row r="1289">
          <cell r="A1289" t="str">
            <v>安亭家园4#变</v>
          </cell>
          <cell r="B1289" t="str">
            <v>10kV</v>
          </cell>
          <cell r="D1289">
            <v>630</v>
          </cell>
          <cell r="F1289" t="str">
            <v>市辖</v>
          </cell>
          <cell r="G1289">
            <v>0</v>
          </cell>
          <cell r="H1289" t="str">
            <v>分区4</v>
          </cell>
          <cell r="J1289">
            <v>1</v>
          </cell>
          <cell r="K1289">
            <v>2</v>
          </cell>
          <cell r="L1289">
            <v>1</v>
          </cell>
          <cell r="M1289">
            <v>1</v>
          </cell>
        </row>
        <row r="1290">
          <cell r="A1290" t="str">
            <v>安亭家园5#变</v>
          </cell>
          <cell r="B1290" t="str">
            <v>10kV</v>
          </cell>
          <cell r="D1290">
            <v>630</v>
          </cell>
          <cell r="F1290" t="str">
            <v>市辖</v>
          </cell>
          <cell r="G1290">
            <v>0</v>
          </cell>
          <cell r="H1290" t="str">
            <v>分区4</v>
          </cell>
          <cell r="J1290">
            <v>0</v>
          </cell>
          <cell r="K1290">
            <v>0</v>
          </cell>
          <cell r="L1290">
            <v>0</v>
          </cell>
          <cell r="M1290">
            <v>0</v>
          </cell>
        </row>
        <row r="1291">
          <cell r="A1291" t="str">
            <v>安亭家园2#变</v>
          </cell>
          <cell r="B1291" t="str">
            <v>10kV</v>
          </cell>
          <cell r="D1291">
            <v>630</v>
          </cell>
          <cell r="F1291" t="str">
            <v>市辖</v>
          </cell>
          <cell r="G1291">
            <v>0</v>
          </cell>
          <cell r="H1291" t="str">
            <v>分区4</v>
          </cell>
          <cell r="J1291">
            <v>1</v>
          </cell>
          <cell r="K1291">
            <v>1</v>
          </cell>
          <cell r="L1291">
            <v>1</v>
          </cell>
          <cell r="M1291">
            <v>1</v>
          </cell>
        </row>
        <row r="1292">
          <cell r="A1292" t="str">
            <v>安亭家园1#变</v>
          </cell>
          <cell r="B1292" t="str">
            <v>10kV</v>
          </cell>
          <cell r="D1292">
            <v>630</v>
          </cell>
          <cell r="F1292" t="str">
            <v>市辖</v>
          </cell>
          <cell r="G1292">
            <v>0</v>
          </cell>
          <cell r="H1292" t="str">
            <v>分区4</v>
          </cell>
          <cell r="J1292">
            <v>0</v>
          </cell>
          <cell r="K1292">
            <v>2</v>
          </cell>
          <cell r="L1292">
            <v>1</v>
          </cell>
          <cell r="M1292">
            <v>1</v>
          </cell>
        </row>
        <row r="1293">
          <cell r="A1293" t="str">
            <v>安亭家园6#变</v>
          </cell>
          <cell r="B1293" t="str">
            <v>10kV</v>
          </cell>
          <cell r="D1293">
            <v>630</v>
          </cell>
          <cell r="F1293" t="str">
            <v>市辖</v>
          </cell>
          <cell r="G1293">
            <v>0</v>
          </cell>
          <cell r="H1293" t="str">
            <v>分区4</v>
          </cell>
          <cell r="J1293">
            <v>1</v>
          </cell>
          <cell r="K1293">
            <v>0</v>
          </cell>
          <cell r="L1293">
            <v>0</v>
          </cell>
          <cell r="M1293">
            <v>0</v>
          </cell>
        </row>
        <row r="1294">
          <cell r="A1294" t="str">
            <v>安亭家园7#变</v>
          </cell>
          <cell r="B1294" t="str">
            <v>10kV</v>
          </cell>
          <cell r="D1294">
            <v>630</v>
          </cell>
          <cell r="F1294" t="str">
            <v>市辖</v>
          </cell>
          <cell r="G1294">
            <v>0</v>
          </cell>
          <cell r="H1294" t="str">
            <v>分区4</v>
          </cell>
          <cell r="J1294">
            <v>0</v>
          </cell>
          <cell r="K1294">
            <v>1</v>
          </cell>
          <cell r="L1294">
            <v>1</v>
          </cell>
          <cell r="M1294">
            <v>1</v>
          </cell>
        </row>
        <row r="1295">
          <cell r="A1295" t="str">
            <v>安亭家园8#变</v>
          </cell>
          <cell r="B1295" t="str">
            <v>10kV</v>
          </cell>
          <cell r="D1295">
            <v>630</v>
          </cell>
          <cell r="F1295" t="str">
            <v>市辖</v>
          </cell>
          <cell r="G1295">
            <v>0</v>
          </cell>
          <cell r="H1295" t="str">
            <v>分区4</v>
          </cell>
          <cell r="J1295">
            <v>1</v>
          </cell>
          <cell r="K1295">
            <v>2</v>
          </cell>
          <cell r="L1295">
            <v>1</v>
          </cell>
          <cell r="M1295">
            <v>1</v>
          </cell>
        </row>
        <row r="1296">
          <cell r="A1296" t="str">
            <v>花桥三星路路灯变</v>
          </cell>
          <cell r="B1296" t="str">
            <v>10kV</v>
          </cell>
          <cell r="D1296">
            <v>160</v>
          </cell>
          <cell r="F1296" t="str">
            <v>市辖</v>
          </cell>
          <cell r="G1296">
            <v>0</v>
          </cell>
          <cell r="H1296" t="str">
            <v>分区4</v>
          </cell>
          <cell r="J1296">
            <v>0</v>
          </cell>
          <cell r="K1296">
            <v>0</v>
          </cell>
          <cell r="L1296">
            <v>0</v>
          </cell>
          <cell r="M1296">
            <v>0</v>
          </cell>
        </row>
        <row r="1297">
          <cell r="A1297" t="str">
            <v>曹安活动中心1-1</v>
          </cell>
          <cell r="B1297" t="str">
            <v>10kV</v>
          </cell>
          <cell r="D1297">
            <v>630</v>
          </cell>
          <cell r="F1297" t="str">
            <v>市辖</v>
          </cell>
          <cell r="G1297">
            <v>0</v>
          </cell>
          <cell r="H1297" t="str">
            <v>分区4</v>
          </cell>
          <cell r="J1297">
            <v>1</v>
          </cell>
          <cell r="K1297">
            <v>1</v>
          </cell>
          <cell r="L1297">
            <v>1</v>
          </cell>
          <cell r="M1297">
            <v>1</v>
          </cell>
        </row>
        <row r="1298">
          <cell r="A1298" t="str">
            <v>曹安活动中心1-2</v>
          </cell>
          <cell r="B1298" t="str">
            <v>10kV</v>
          </cell>
          <cell r="D1298">
            <v>630</v>
          </cell>
          <cell r="F1298" t="str">
            <v>市辖</v>
          </cell>
          <cell r="G1298">
            <v>0</v>
          </cell>
          <cell r="H1298" t="str">
            <v>分区4</v>
          </cell>
          <cell r="J1298">
            <v>0</v>
          </cell>
          <cell r="K1298">
            <v>2</v>
          </cell>
          <cell r="L1298">
            <v>1</v>
          </cell>
          <cell r="M1298">
            <v>1</v>
          </cell>
        </row>
        <row r="1299">
          <cell r="A1299" t="str">
            <v>马家宅1#</v>
          </cell>
          <cell r="B1299" t="str">
            <v>10kV</v>
          </cell>
          <cell r="D1299">
            <v>315</v>
          </cell>
          <cell r="F1299" t="str">
            <v>市辖</v>
          </cell>
          <cell r="G1299">
            <v>0</v>
          </cell>
          <cell r="H1299" t="str">
            <v>分区4</v>
          </cell>
          <cell r="J1299">
            <v>1</v>
          </cell>
          <cell r="K1299">
            <v>0</v>
          </cell>
          <cell r="L1299">
            <v>0</v>
          </cell>
          <cell r="M1299">
            <v>0</v>
          </cell>
        </row>
        <row r="1300">
          <cell r="A1300" t="str">
            <v>曹安家园1#变</v>
          </cell>
          <cell r="B1300" t="str">
            <v>10kV</v>
          </cell>
          <cell r="D1300">
            <v>630</v>
          </cell>
          <cell r="F1300" t="str">
            <v>市辖</v>
          </cell>
          <cell r="G1300">
            <v>0</v>
          </cell>
          <cell r="H1300" t="str">
            <v>分区4</v>
          </cell>
          <cell r="J1300">
            <v>0</v>
          </cell>
          <cell r="K1300">
            <v>1</v>
          </cell>
          <cell r="L1300">
            <v>1</v>
          </cell>
          <cell r="M1300">
            <v>1</v>
          </cell>
        </row>
        <row r="1301">
          <cell r="A1301" t="str">
            <v>曹安家园2#变</v>
          </cell>
          <cell r="B1301" t="str">
            <v>10kV</v>
          </cell>
          <cell r="D1301">
            <v>630</v>
          </cell>
          <cell r="F1301" t="str">
            <v>市辖</v>
          </cell>
          <cell r="G1301">
            <v>0</v>
          </cell>
          <cell r="H1301" t="str">
            <v>分区4</v>
          </cell>
          <cell r="J1301">
            <v>1</v>
          </cell>
          <cell r="K1301">
            <v>2</v>
          </cell>
          <cell r="L1301">
            <v>1</v>
          </cell>
          <cell r="M1301">
            <v>1</v>
          </cell>
        </row>
        <row r="1302">
          <cell r="A1302" t="str">
            <v>金都</v>
          </cell>
          <cell r="B1302" t="str">
            <v>10kV</v>
          </cell>
          <cell r="D1302">
            <v>500</v>
          </cell>
          <cell r="F1302" t="str">
            <v>市辖</v>
          </cell>
          <cell r="G1302">
            <v>0</v>
          </cell>
          <cell r="H1302" t="str">
            <v>分区4</v>
          </cell>
          <cell r="J1302">
            <v>0</v>
          </cell>
          <cell r="K1302">
            <v>0</v>
          </cell>
          <cell r="L1302">
            <v>0</v>
          </cell>
          <cell r="M1302">
            <v>0</v>
          </cell>
        </row>
        <row r="1303">
          <cell r="A1303" t="str">
            <v>国际商务城置业</v>
          </cell>
          <cell r="B1303" t="str">
            <v>10kV</v>
          </cell>
          <cell r="D1303">
            <v>400</v>
          </cell>
          <cell r="F1303" t="str">
            <v>市辖</v>
          </cell>
          <cell r="G1303">
            <v>0</v>
          </cell>
          <cell r="H1303" t="str">
            <v>分区4</v>
          </cell>
          <cell r="J1303">
            <v>1</v>
          </cell>
          <cell r="K1303">
            <v>1</v>
          </cell>
          <cell r="L1303">
            <v>1</v>
          </cell>
          <cell r="M1303">
            <v>1</v>
          </cell>
        </row>
        <row r="1304">
          <cell r="A1304" t="str">
            <v>三星变</v>
          </cell>
          <cell r="B1304" t="str">
            <v>10kV</v>
          </cell>
          <cell r="D1304">
            <v>315</v>
          </cell>
          <cell r="F1304" t="str">
            <v>市辖</v>
          </cell>
          <cell r="G1304">
            <v>0</v>
          </cell>
          <cell r="H1304" t="str">
            <v>分区4</v>
          </cell>
          <cell r="J1304">
            <v>0</v>
          </cell>
          <cell r="K1304">
            <v>2</v>
          </cell>
          <cell r="L1304">
            <v>1</v>
          </cell>
          <cell r="M1304">
            <v>1</v>
          </cell>
        </row>
        <row r="1305">
          <cell r="A1305" t="str">
            <v>建设办公室</v>
          </cell>
          <cell r="B1305" t="str">
            <v>10kV</v>
          </cell>
          <cell r="D1305">
            <v>315</v>
          </cell>
          <cell r="F1305" t="str">
            <v>市辖</v>
          </cell>
          <cell r="G1305">
            <v>0</v>
          </cell>
          <cell r="H1305" t="str">
            <v>分区4</v>
          </cell>
          <cell r="J1305">
            <v>1</v>
          </cell>
          <cell r="K1305">
            <v>0</v>
          </cell>
          <cell r="L1305">
            <v>0</v>
          </cell>
          <cell r="M1305">
            <v>0</v>
          </cell>
        </row>
        <row r="1306">
          <cell r="A1306" t="str">
            <v>电力站曹安变</v>
          </cell>
          <cell r="B1306" t="str">
            <v>10kV</v>
          </cell>
          <cell r="D1306">
            <v>315</v>
          </cell>
          <cell r="F1306" t="str">
            <v>市辖</v>
          </cell>
          <cell r="G1306">
            <v>0</v>
          </cell>
          <cell r="H1306" t="str">
            <v>分区4</v>
          </cell>
          <cell r="J1306">
            <v>0</v>
          </cell>
          <cell r="K1306">
            <v>1</v>
          </cell>
          <cell r="L1306">
            <v>1</v>
          </cell>
          <cell r="M1306">
            <v>1</v>
          </cell>
        </row>
        <row r="1307">
          <cell r="A1307" t="str">
            <v>招商新村3#变</v>
          </cell>
          <cell r="B1307" t="str">
            <v>10kV</v>
          </cell>
          <cell r="D1307">
            <v>1000</v>
          </cell>
          <cell r="F1307" t="str">
            <v>市辖</v>
          </cell>
          <cell r="G1307">
            <v>0</v>
          </cell>
          <cell r="H1307" t="str">
            <v>分区4</v>
          </cell>
          <cell r="J1307">
            <v>1</v>
          </cell>
          <cell r="K1307">
            <v>2</v>
          </cell>
          <cell r="L1307">
            <v>1</v>
          </cell>
          <cell r="M1307">
            <v>1</v>
          </cell>
        </row>
        <row r="1308">
          <cell r="A1308" t="str">
            <v>招商新村4#变</v>
          </cell>
          <cell r="B1308" t="str">
            <v>10kV</v>
          </cell>
          <cell r="D1308">
            <v>1000</v>
          </cell>
          <cell r="F1308" t="str">
            <v>市辖</v>
          </cell>
          <cell r="G1308">
            <v>0</v>
          </cell>
          <cell r="H1308" t="str">
            <v>分区4</v>
          </cell>
          <cell r="J1308">
            <v>0</v>
          </cell>
          <cell r="K1308">
            <v>0</v>
          </cell>
          <cell r="L1308">
            <v>0</v>
          </cell>
          <cell r="M1308">
            <v>0</v>
          </cell>
        </row>
        <row r="1309">
          <cell r="A1309" t="str">
            <v>招商新村会所</v>
          </cell>
          <cell r="B1309" t="str">
            <v>10kV</v>
          </cell>
          <cell r="D1309">
            <v>200</v>
          </cell>
          <cell r="F1309" t="str">
            <v>市辖</v>
          </cell>
          <cell r="G1309">
            <v>0</v>
          </cell>
          <cell r="H1309" t="str">
            <v>分区4</v>
          </cell>
          <cell r="J1309">
            <v>1</v>
          </cell>
          <cell r="K1309">
            <v>1</v>
          </cell>
          <cell r="L1309">
            <v>1</v>
          </cell>
          <cell r="M1309">
            <v>1</v>
          </cell>
        </row>
        <row r="1310">
          <cell r="A1310" t="str">
            <v>招商新村2#变</v>
          </cell>
          <cell r="B1310" t="str">
            <v>10kV</v>
          </cell>
          <cell r="D1310">
            <v>630</v>
          </cell>
          <cell r="F1310" t="str">
            <v>市辖</v>
          </cell>
          <cell r="G1310">
            <v>0</v>
          </cell>
          <cell r="H1310" t="str">
            <v>分区4</v>
          </cell>
          <cell r="J1310">
            <v>0</v>
          </cell>
          <cell r="K1310">
            <v>2</v>
          </cell>
          <cell r="L1310">
            <v>1</v>
          </cell>
          <cell r="M1310">
            <v>1</v>
          </cell>
        </row>
        <row r="1311">
          <cell r="A1311" t="str">
            <v>招商新村1#变</v>
          </cell>
          <cell r="B1311" t="str">
            <v>10kV</v>
          </cell>
          <cell r="D1311">
            <v>630</v>
          </cell>
          <cell r="F1311" t="str">
            <v>市辖</v>
          </cell>
          <cell r="G1311">
            <v>0</v>
          </cell>
          <cell r="H1311" t="str">
            <v>分区4</v>
          </cell>
          <cell r="J1311">
            <v>1</v>
          </cell>
          <cell r="K1311">
            <v>0</v>
          </cell>
          <cell r="L1311">
            <v>0</v>
          </cell>
          <cell r="M1311">
            <v>0</v>
          </cell>
        </row>
        <row r="1312">
          <cell r="A1312" t="str">
            <v>曹安新村变</v>
          </cell>
          <cell r="B1312" t="str">
            <v>10kV</v>
          </cell>
          <cell r="D1312">
            <v>315</v>
          </cell>
          <cell r="F1312" t="str">
            <v>市辖</v>
          </cell>
          <cell r="G1312">
            <v>0</v>
          </cell>
          <cell r="H1312" t="str">
            <v>分区4</v>
          </cell>
          <cell r="J1312">
            <v>0</v>
          </cell>
          <cell r="K1312">
            <v>1</v>
          </cell>
          <cell r="L1312">
            <v>1</v>
          </cell>
          <cell r="M1312">
            <v>1</v>
          </cell>
        </row>
        <row r="1313">
          <cell r="A1313" t="str">
            <v>供电所招商变</v>
          </cell>
          <cell r="B1313" t="str">
            <v>10kV</v>
          </cell>
          <cell r="D1313">
            <v>400</v>
          </cell>
          <cell r="F1313" t="str">
            <v>市辖</v>
          </cell>
          <cell r="G1313">
            <v>0</v>
          </cell>
          <cell r="H1313" t="str">
            <v>分区4</v>
          </cell>
          <cell r="J1313">
            <v>1</v>
          </cell>
          <cell r="K1313">
            <v>2</v>
          </cell>
          <cell r="L1313">
            <v>1</v>
          </cell>
          <cell r="M1313">
            <v>1</v>
          </cell>
        </row>
        <row r="1314">
          <cell r="A1314" t="str">
            <v>招商新村6#变</v>
          </cell>
          <cell r="B1314" t="str">
            <v>10kV</v>
          </cell>
          <cell r="D1314">
            <v>1000</v>
          </cell>
          <cell r="F1314" t="str">
            <v>市辖</v>
          </cell>
          <cell r="G1314">
            <v>0</v>
          </cell>
          <cell r="H1314" t="str">
            <v>分区4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</row>
        <row r="1315">
          <cell r="A1315" t="str">
            <v>招商新村5#变</v>
          </cell>
          <cell r="B1315" t="str">
            <v>10kV</v>
          </cell>
          <cell r="D1315">
            <v>1000</v>
          </cell>
          <cell r="F1315" t="str">
            <v>市辖</v>
          </cell>
          <cell r="G1315">
            <v>0</v>
          </cell>
          <cell r="H1315" t="str">
            <v>分区4</v>
          </cell>
          <cell r="J1315">
            <v>1</v>
          </cell>
          <cell r="K1315">
            <v>1</v>
          </cell>
          <cell r="L1315">
            <v>1</v>
          </cell>
          <cell r="M1315">
            <v>1</v>
          </cell>
        </row>
        <row r="1316">
          <cell r="A1316" t="str">
            <v>新安花园1#变</v>
          </cell>
          <cell r="B1316" t="str">
            <v>10kV</v>
          </cell>
          <cell r="D1316">
            <v>800</v>
          </cell>
          <cell r="F1316" t="str">
            <v>市辖</v>
          </cell>
          <cell r="G1316">
            <v>0</v>
          </cell>
          <cell r="H1316" t="str">
            <v>分区4</v>
          </cell>
          <cell r="J1316">
            <v>0</v>
          </cell>
          <cell r="K1316">
            <v>2</v>
          </cell>
          <cell r="L1316">
            <v>1</v>
          </cell>
          <cell r="M1316">
            <v>1</v>
          </cell>
        </row>
        <row r="1317">
          <cell r="A1317" t="str">
            <v>新安花园3#变</v>
          </cell>
          <cell r="B1317" t="str">
            <v>10kV</v>
          </cell>
          <cell r="D1317">
            <v>800</v>
          </cell>
          <cell r="F1317" t="str">
            <v>市辖</v>
          </cell>
          <cell r="G1317">
            <v>0</v>
          </cell>
          <cell r="H1317" t="str">
            <v>分区4</v>
          </cell>
          <cell r="J1317">
            <v>1</v>
          </cell>
          <cell r="K1317">
            <v>0</v>
          </cell>
          <cell r="L1317">
            <v>0</v>
          </cell>
          <cell r="M1317">
            <v>0</v>
          </cell>
        </row>
        <row r="1318">
          <cell r="A1318" t="str">
            <v>3b商住楼</v>
          </cell>
          <cell r="B1318" t="str">
            <v>10kV</v>
          </cell>
          <cell r="D1318">
            <v>200</v>
          </cell>
          <cell r="F1318" t="str">
            <v>市辖</v>
          </cell>
          <cell r="G1318">
            <v>0</v>
          </cell>
          <cell r="H1318" t="str">
            <v>分区4</v>
          </cell>
          <cell r="J1318">
            <v>0</v>
          </cell>
          <cell r="K1318">
            <v>1</v>
          </cell>
          <cell r="L1318">
            <v>1</v>
          </cell>
          <cell r="M1318">
            <v>1</v>
          </cell>
        </row>
        <row r="1319">
          <cell r="A1319" t="str">
            <v>中宇花园2#变</v>
          </cell>
          <cell r="B1319" t="str">
            <v>10kV</v>
          </cell>
          <cell r="D1319">
            <v>800</v>
          </cell>
          <cell r="F1319" t="str">
            <v>市辖</v>
          </cell>
          <cell r="G1319">
            <v>0</v>
          </cell>
          <cell r="H1319" t="str">
            <v>分区4</v>
          </cell>
          <cell r="J1319">
            <v>1</v>
          </cell>
          <cell r="K1319">
            <v>2</v>
          </cell>
          <cell r="L1319">
            <v>1</v>
          </cell>
          <cell r="M1319">
            <v>1</v>
          </cell>
        </row>
        <row r="1320">
          <cell r="A1320" t="str">
            <v>中宇花园4#变</v>
          </cell>
          <cell r="B1320" t="str">
            <v>10kV</v>
          </cell>
          <cell r="D1320">
            <v>200</v>
          </cell>
          <cell r="F1320" t="str">
            <v>市辖</v>
          </cell>
          <cell r="G1320">
            <v>0</v>
          </cell>
          <cell r="H1320" t="str">
            <v>分区4</v>
          </cell>
          <cell r="J1320">
            <v>0</v>
          </cell>
          <cell r="K1320">
            <v>0</v>
          </cell>
          <cell r="L1320">
            <v>0</v>
          </cell>
          <cell r="M1320">
            <v>0</v>
          </cell>
        </row>
        <row r="1321">
          <cell r="A1321" t="str">
            <v>中宇广场6#变</v>
          </cell>
          <cell r="B1321" t="str">
            <v>10kV</v>
          </cell>
          <cell r="D1321">
            <v>800</v>
          </cell>
          <cell r="F1321" t="str">
            <v>市辖</v>
          </cell>
          <cell r="G1321">
            <v>0</v>
          </cell>
          <cell r="H1321" t="str">
            <v>分区4</v>
          </cell>
          <cell r="J1321">
            <v>1</v>
          </cell>
          <cell r="K1321">
            <v>1</v>
          </cell>
          <cell r="L1321">
            <v>1</v>
          </cell>
          <cell r="M1321">
            <v>1</v>
          </cell>
        </row>
        <row r="1322">
          <cell r="A1322" t="str">
            <v>中宇广场4#变</v>
          </cell>
          <cell r="B1322" t="str">
            <v>10kV</v>
          </cell>
          <cell r="D1322">
            <v>800</v>
          </cell>
          <cell r="F1322" t="str">
            <v>市辖</v>
          </cell>
          <cell r="G1322">
            <v>0</v>
          </cell>
          <cell r="H1322" t="str">
            <v>分区4</v>
          </cell>
          <cell r="J1322">
            <v>0</v>
          </cell>
          <cell r="K1322">
            <v>2</v>
          </cell>
          <cell r="L1322">
            <v>1</v>
          </cell>
          <cell r="M1322">
            <v>1</v>
          </cell>
        </row>
        <row r="1323">
          <cell r="A1323" t="str">
            <v>中宇广场5#变</v>
          </cell>
          <cell r="B1323" t="str">
            <v>10kV</v>
          </cell>
          <cell r="D1323">
            <v>800</v>
          </cell>
          <cell r="F1323" t="str">
            <v>市辖</v>
          </cell>
          <cell r="G1323">
            <v>0</v>
          </cell>
          <cell r="H1323" t="str">
            <v>分区4</v>
          </cell>
          <cell r="J1323">
            <v>1</v>
          </cell>
          <cell r="K1323">
            <v>0</v>
          </cell>
          <cell r="L1323">
            <v>0</v>
          </cell>
          <cell r="M1323">
            <v>0</v>
          </cell>
        </row>
        <row r="1324">
          <cell r="A1324" t="str">
            <v>中宇广场3#变</v>
          </cell>
          <cell r="B1324" t="str">
            <v>10kV</v>
          </cell>
          <cell r="D1324">
            <v>800</v>
          </cell>
          <cell r="F1324" t="str">
            <v>市辖</v>
          </cell>
          <cell r="G1324">
            <v>0</v>
          </cell>
          <cell r="H1324" t="str">
            <v>分区4</v>
          </cell>
          <cell r="J1324">
            <v>0</v>
          </cell>
          <cell r="K1324">
            <v>1</v>
          </cell>
          <cell r="L1324">
            <v>1</v>
          </cell>
          <cell r="M1324">
            <v>1</v>
          </cell>
        </row>
        <row r="1325">
          <cell r="A1325" t="str">
            <v>中宇广场2#变</v>
          </cell>
          <cell r="B1325" t="str">
            <v>10kV</v>
          </cell>
          <cell r="D1325">
            <v>800</v>
          </cell>
          <cell r="F1325" t="str">
            <v>市辖</v>
          </cell>
          <cell r="G1325">
            <v>0</v>
          </cell>
          <cell r="H1325" t="str">
            <v>分区4</v>
          </cell>
          <cell r="J1325">
            <v>1</v>
          </cell>
          <cell r="K1325">
            <v>2</v>
          </cell>
          <cell r="L1325">
            <v>1</v>
          </cell>
          <cell r="M1325">
            <v>1</v>
          </cell>
        </row>
        <row r="1326">
          <cell r="A1326" t="str">
            <v>中置房产会所</v>
          </cell>
          <cell r="B1326" t="str">
            <v>10kV</v>
          </cell>
          <cell r="D1326">
            <v>630</v>
          </cell>
          <cell r="F1326" t="str">
            <v>市辖</v>
          </cell>
          <cell r="G1326">
            <v>0</v>
          </cell>
          <cell r="H1326" t="str">
            <v>分区4</v>
          </cell>
          <cell r="J1326">
            <v>0</v>
          </cell>
          <cell r="K1326">
            <v>0</v>
          </cell>
          <cell r="L1326">
            <v>0</v>
          </cell>
          <cell r="M1326">
            <v>0</v>
          </cell>
        </row>
        <row r="1327">
          <cell r="A1327" t="str">
            <v>中宇广场7#变</v>
          </cell>
          <cell r="B1327" t="str">
            <v>10kV</v>
          </cell>
          <cell r="D1327">
            <v>1000</v>
          </cell>
          <cell r="F1327" t="str">
            <v>市辖</v>
          </cell>
          <cell r="G1327">
            <v>0</v>
          </cell>
          <cell r="H1327" t="str">
            <v>分区4</v>
          </cell>
          <cell r="J1327">
            <v>1</v>
          </cell>
          <cell r="K1327">
            <v>1</v>
          </cell>
          <cell r="L1327">
            <v>1</v>
          </cell>
          <cell r="M1327">
            <v>1</v>
          </cell>
        </row>
        <row r="1328">
          <cell r="A1328" t="str">
            <v>中宇广场8#变</v>
          </cell>
          <cell r="B1328" t="str">
            <v>10kV</v>
          </cell>
          <cell r="D1328">
            <v>1000</v>
          </cell>
          <cell r="F1328" t="str">
            <v>市辖</v>
          </cell>
          <cell r="G1328">
            <v>0</v>
          </cell>
          <cell r="H1328" t="str">
            <v>分区4</v>
          </cell>
          <cell r="J1328">
            <v>0</v>
          </cell>
          <cell r="K1328">
            <v>2</v>
          </cell>
          <cell r="L1328">
            <v>1</v>
          </cell>
          <cell r="M1328">
            <v>1</v>
          </cell>
        </row>
        <row r="1329">
          <cell r="A1329" t="str">
            <v>宝家丽酒店公寓1-3</v>
          </cell>
          <cell r="B1329" t="str">
            <v>10kV</v>
          </cell>
          <cell r="D1329">
            <v>30</v>
          </cell>
          <cell r="F1329" t="str">
            <v>市辖</v>
          </cell>
          <cell r="G1329">
            <v>0</v>
          </cell>
          <cell r="H1329" t="str">
            <v>分区4</v>
          </cell>
          <cell r="J1329">
            <v>1</v>
          </cell>
          <cell r="K1329">
            <v>0</v>
          </cell>
          <cell r="L1329">
            <v>0</v>
          </cell>
          <cell r="M1329">
            <v>0</v>
          </cell>
        </row>
        <row r="1330">
          <cell r="A1330" t="str">
            <v>宝家丽酒店公寓1-2</v>
          </cell>
          <cell r="B1330" t="str">
            <v>10kV</v>
          </cell>
          <cell r="D1330">
            <v>1600</v>
          </cell>
          <cell r="F1330" t="str">
            <v>市辖</v>
          </cell>
          <cell r="G1330">
            <v>0</v>
          </cell>
          <cell r="H1330" t="str">
            <v>分区4</v>
          </cell>
          <cell r="J1330">
            <v>0</v>
          </cell>
          <cell r="K1330">
            <v>1</v>
          </cell>
          <cell r="L1330">
            <v>1</v>
          </cell>
          <cell r="M1330">
            <v>1</v>
          </cell>
        </row>
        <row r="1331">
          <cell r="A1331" t="str">
            <v>宝家丽酒店公寓1-1</v>
          </cell>
          <cell r="B1331" t="str">
            <v>10kV</v>
          </cell>
          <cell r="D1331">
            <v>1600</v>
          </cell>
          <cell r="F1331" t="str">
            <v>市辖</v>
          </cell>
          <cell r="G1331">
            <v>0</v>
          </cell>
          <cell r="H1331" t="str">
            <v>分区4</v>
          </cell>
          <cell r="J1331">
            <v>1</v>
          </cell>
          <cell r="K1331">
            <v>2</v>
          </cell>
          <cell r="L1331">
            <v>1</v>
          </cell>
          <cell r="M1331">
            <v>1</v>
          </cell>
        </row>
        <row r="1332">
          <cell r="A1332" t="str">
            <v>中宇广场1#变</v>
          </cell>
          <cell r="B1332" t="str">
            <v>10kV</v>
          </cell>
          <cell r="D1332">
            <v>800</v>
          </cell>
          <cell r="F1332" t="str">
            <v>市辖</v>
          </cell>
          <cell r="G1332">
            <v>0</v>
          </cell>
          <cell r="H1332" t="str">
            <v>分区4</v>
          </cell>
          <cell r="J1332">
            <v>0</v>
          </cell>
          <cell r="K1332">
            <v>0</v>
          </cell>
          <cell r="L1332">
            <v>0</v>
          </cell>
          <cell r="M1332">
            <v>0</v>
          </cell>
        </row>
        <row r="1333">
          <cell r="A1333" t="str">
            <v>宏图实业</v>
          </cell>
          <cell r="B1333" t="str">
            <v>10kV</v>
          </cell>
          <cell r="D1333">
            <v>315</v>
          </cell>
          <cell r="F1333" t="str">
            <v>市辖</v>
          </cell>
          <cell r="G1333">
            <v>0</v>
          </cell>
          <cell r="H1333" t="str">
            <v>分区4</v>
          </cell>
          <cell r="J1333">
            <v>1</v>
          </cell>
          <cell r="K1333">
            <v>1</v>
          </cell>
          <cell r="L1333">
            <v>1</v>
          </cell>
          <cell r="M1333">
            <v>1</v>
          </cell>
        </row>
        <row r="1334">
          <cell r="A1334" t="str">
            <v>好望角商住楼2#变</v>
          </cell>
          <cell r="B1334" t="str">
            <v>10kV</v>
          </cell>
          <cell r="D1334">
            <v>800</v>
          </cell>
          <cell r="F1334" t="str">
            <v>市辖</v>
          </cell>
          <cell r="G1334">
            <v>0</v>
          </cell>
          <cell r="H1334" t="str">
            <v>分区4</v>
          </cell>
          <cell r="J1334">
            <v>0</v>
          </cell>
          <cell r="K1334">
            <v>2</v>
          </cell>
          <cell r="L1334">
            <v>1</v>
          </cell>
          <cell r="M1334">
            <v>1</v>
          </cell>
        </row>
        <row r="1335">
          <cell r="A1335" t="str">
            <v>新景花园2#变</v>
          </cell>
          <cell r="B1335" t="str">
            <v>10kV</v>
          </cell>
          <cell r="D1335">
            <v>1000</v>
          </cell>
          <cell r="F1335" t="str">
            <v>市辖</v>
          </cell>
          <cell r="G1335">
            <v>0</v>
          </cell>
          <cell r="H1335" t="str">
            <v>分区4</v>
          </cell>
          <cell r="J1335">
            <v>1</v>
          </cell>
          <cell r="K1335">
            <v>0</v>
          </cell>
          <cell r="L1335">
            <v>0</v>
          </cell>
          <cell r="M1335">
            <v>0</v>
          </cell>
        </row>
        <row r="1336">
          <cell r="A1336" t="str">
            <v>新景花园4#变</v>
          </cell>
          <cell r="B1336" t="str">
            <v>10kV</v>
          </cell>
          <cell r="D1336">
            <v>800</v>
          </cell>
          <cell r="F1336" t="str">
            <v>市辖</v>
          </cell>
          <cell r="G1336">
            <v>0</v>
          </cell>
          <cell r="H1336" t="str">
            <v>分区4</v>
          </cell>
          <cell r="J1336">
            <v>0</v>
          </cell>
          <cell r="K1336">
            <v>1</v>
          </cell>
          <cell r="L1336">
            <v>1</v>
          </cell>
          <cell r="M1336">
            <v>1</v>
          </cell>
        </row>
        <row r="1337">
          <cell r="A1337" t="str">
            <v>珍兴鞋业</v>
          </cell>
          <cell r="B1337" t="str">
            <v>10kV</v>
          </cell>
          <cell r="D1337">
            <v>630</v>
          </cell>
          <cell r="F1337" t="str">
            <v>市辖</v>
          </cell>
          <cell r="G1337">
            <v>0</v>
          </cell>
          <cell r="H1337" t="str">
            <v>分区4</v>
          </cell>
          <cell r="J1337">
            <v>1</v>
          </cell>
          <cell r="K1337">
            <v>2</v>
          </cell>
          <cell r="L1337">
            <v>1</v>
          </cell>
          <cell r="M1337">
            <v>1</v>
          </cell>
        </row>
        <row r="1338">
          <cell r="A1338" t="str">
            <v>鑫苑国际20#变</v>
          </cell>
          <cell r="B1338" t="str">
            <v>10kV</v>
          </cell>
          <cell r="D1338">
            <v>1000</v>
          </cell>
          <cell r="F1338" t="str">
            <v>县级</v>
          </cell>
          <cell r="G1338">
            <v>0</v>
          </cell>
          <cell r="H1338" t="str">
            <v>分区3</v>
          </cell>
          <cell r="J1338">
            <v>0</v>
          </cell>
          <cell r="K1338">
            <v>0</v>
          </cell>
          <cell r="L1338">
            <v>0</v>
          </cell>
          <cell r="M1338">
            <v>0</v>
          </cell>
        </row>
        <row r="1339">
          <cell r="A1339" t="str">
            <v>鑫苑国际1#变</v>
          </cell>
          <cell r="B1339" t="str">
            <v>10kV</v>
          </cell>
          <cell r="D1339">
            <v>1000</v>
          </cell>
          <cell r="F1339" t="str">
            <v>县级</v>
          </cell>
          <cell r="G1339">
            <v>0</v>
          </cell>
          <cell r="H1339" t="str">
            <v>分区3</v>
          </cell>
          <cell r="J1339">
            <v>1</v>
          </cell>
          <cell r="K1339">
            <v>1</v>
          </cell>
          <cell r="L1339">
            <v>1</v>
          </cell>
          <cell r="M1339">
            <v>1</v>
          </cell>
        </row>
        <row r="1340">
          <cell r="A1340" t="str">
            <v>鑫苑国际10#变</v>
          </cell>
          <cell r="B1340" t="str">
            <v>10kV</v>
          </cell>
          <cell r="D1340">
            <v>1000</v>
          </cell>
          <cell r="F1340" t="str">
            <v>县级</v>
          </cell>
          <cell r="G1340">
            <v>0</v>
          </cell>
          <cell r="H1340" t="str">
            <v>分区3</v>
          </cell>
          <cell r="J1340">
            <v>0</v>
          </cell>
          <cell r="K1340">
            <v>2</v>
          </cell>
          <cell r="L1340">
            <v>1</v>
          </cell>
          <cell r="M1340">
            <v>1</v>
          </cell>
        </row>
        <row r="1341">
          <cell r="A1341" t="str">
            <v>鑫苑国际8#变</v>
          </cell>
          <cell r="B1341" t="str">
            <v>10kV</v>
          </cell>
          <cell r="D1341">
            <v>1000</v>
          </cell>
          <cell r="F1341" t="str">
            <v>县级</v>
          </cell>
          <cell r="G1341">
            <v>0</v>
          </cell>
          <cell r="H1341" t="str">
            <v>分区3</v>
          </cell>
          <cell r="J1341">
            <v>1</v>
          </cell>
          <cell r="K1341">
            <v>0</v>
          </cell>
          <cell r="L1341">
            <v>0</v>
          </cell>
          <cell r="M1341">
            <v>0</v>
          </cell>
        </row>
        <row r="1342">
          <cell r="A1342" t="str">
            <v>鑫苑国际3#变</v>
          </cell>
          <cell r="B1342" t="str">
            <v>10kV</v>
          </cell>
          <cell r="D1342">
            <v>1000</v>
          </cell>
          <cell r="F1342" t="str">
            <v>市辖</v>
          </cell>
          <cell r="G1342">
            <v>0</v>
          </cell>
          <cell r="H1342" t="str">
            <v>分区4</v>
          </cell>
          <cell r="J1342">
            <v>0</v>
          </cell>
          <cell r="K1342">
            <v>1</v>
          </cell>
          <cell r="L1342">
            <v>1</v>
          </cell>
          <cell r="M1342">
            <v>1</v>
          </cell>
        </row>
        <row r="1343">
          <cell r="A1343" t="str">
            <v>鑫苑国际5#变</v>
          </cell>
          <cell r="B1343" t="str">
            <v>10kV</v>
          </cell>
          <cell r="D1343">
            <v>1000</v>
          </cell>
          <cell r="F1343" t="str">
            <v>市辖</v>
          </cell>
          <cell r="G1343">
            <v>0</v>
          </cell>
          <cell r="H1343" t="str">
            <v>分区4</v>
          </cell>
          <cell r="J1343">
            <v>1</v>
          </cell>
          <cell r="K1343">
            <v>2</v>
          </cell>
          <cell r="L1343">
            <v>1</v>
          </cell>
          <cell r="M1343">
            <v>1</v>
          </cell>
        </row>
        <row r="1344">
          <cell r="A1344" t="str">
            <v>鑫苑国际16#变</v>
          </cell>
          <cell r="B1344" t="str">
            <v>10kV</v>
          </cell>
          <cell r="D1344">
            <v>1000</v>
          </cell>
          <cell r="F1344" t="str">
            <v>县级</v>
          </cell>
          <cell r="G1344">
            <v>0</v>
          </cell>
          <cell r="H1344" t="str">
            <v>分区3</v>
          </cell>
          <cell r="J1344">
            <v>0</v>
          </cell>
          <cell r="K1344">
            <v>0</v>
          </cell>
          <cell r="L1344">
            <v>0</v>
          </cell>
          <cell r="M1344">
            <v>0</v>
          </cell>
        </row>
        <row r="1345">
          <cell r="A1345" t="str">
            <v>鑫苑国际18#变</v>
          </cell>
          <cell r="B1345" t="str">
            <v>10kV</v>
          </cell>
          <cell r="D1345">
            <v>800</v>
          </cell>
          <cell r="F1345" t="str">
            <v>县级</v>
          </cell>
          <cell r="G1345">
            <v>0</v>
          </cell>
          <cell r="H1345" t="str">
            <v>分区3</v>
          </cell>
          <cell r="J1345">
            <v>1</v>
          </cell>
          <cell r="K1345">
            <v>1</v>
          </cell>
          <cell r="L1345">
            <v>1</v>
          </cell>
          <cell r="M1345">
            <v>1</v>
          </cell>
        </row>
        <row r="1346">
          <cell r="A1346" t="str">
            <v>鑫苑国际28#变</v>
          </cell>
          <cell r="B1346" t="str">
            <v>10kV</v>
          </cell>
          <cell r="D1346">
            <v>630</v>
          </cell>
          <cell r="F1346" t="str">
            <v>县级</v>
          </cell>
          <cell r="G1346">
            <v>0</v>
          </cell>
          <cell r="H1346" t="str">
            <v>分区3</v>
          </cell>
          <cell r="J1346">
            <v>0</v>
          </cell>
          <cell r="K1346">
            <v>2</v>
          </cell>
          <cell r="L1346">
            <v>1</v>
          </cell>
          <cell r="M1346">
            <v>1</v>
          </cell>
        </row>
        <row r="1347">
          <cell r="A1347" t="str">
            <v>鑫苑国际30#变</v>
          </cell>
          <cell r="B1347" t="str">
            <v>10kV</v>
          </cell>
          <cell r="D1347">
            <v>630</v>
          </cell>
          <cell r="F1347" t="str">
            <v>县级</v>
          </cell>
          <cell r="G1347">
            <v>0</v>
          </cell>
          <cell r="H1347" t="str">
            <v>分区3</v>
          </cell>
          <cell r="J1347">
            <v>1</v>
          </cell>
          <cell r="K1347">
            <v>0</v>
          </cell>
          <cell r="L1347">
            <v>0</v>
          </cell>
          <cell r="M1347">
            <v>0</v>
          </cell>
        </row>
        <row r="1348">
          <cell r="A1348" t="str">
            <v>鑫苑国际24#变</v>
          </cell>
          <cell r="B1348" t="str">
            <v>10kV</v>
          </cell>
          <cell r="D1348">
            <v>1000</v>
          </cell>
          <cell r="F1348" t="str">
            <v>县级</v>
          </cell>
          <cell r="G1348">
            <v>0</v>
          </cell>
          <cell r="H1348" t="str">
            <v>分区3</v>
          </cell>
          <cell r="J1348">
            <v>0</v>
          </cell>
          <cell r="K1348">
            <v>1</v>
          </cell>
          <cell r="L1348">
            <v>1</v>
          </cell>
          <cell r="M1348">
            <v>1</v>
          </cell>
        </row>
        <row r="1349">
          <cell r="A1349" t="str">
            <v>鑫苑国际26#变</v>
          </cell>
          <cell r="B1349" t="str">
            <v>10kV</v>
          </cell>
          <cell r="D1349">
            <v>1000</v>
          </cell>
          <cell r="F1349" t="str">
            <v>县级</v>
          </cell>
          <cell r="G1349">
            <v>0</v>
          </cell>
          <cell r="H1349" t="str">
            <v>分区3</v>
          </cell>
          <cell r="J1349">
            <v>1</v>
          </cell>
          <cell r="K1349">
            <v>2</v>
          </cell>
          <cell r="L1349">
            <v>1</v>
          </cell>
          <cell r="M1349">
            <v>1</v>
          </cell>
        </row>
        <row r="1350">
          <cell r="A1350" t="str">
            <v>鑫苑国际22#变</v>
          </cell>
          <cell r="B1350" t="str">
            <v>10kV</v>
          </cell>
          <cell r="D1350">
            <v>1000</v>
          </cell>
          <cell r="F1350" t="str">
            <v>县级</v>
          </cell>
          <cell r="G1350">
            <v>0</v>
          </cell>
          <cell r="H1350" t="str">
            <v>分区3</v>
          </cell>
          <cell r="J1350">
            <v>0</v>
          </cell>
          <cell r="K1350">
            <v>0</v>
          </cell>
          <cell r="L1350">
            <v>0</v>
          </cell>
          <cell r="M1350">
            <v>0</v>
          </cell>
        </row>
        <row r="1351">
          <cell r="A1351" t="str">
            <v>鑫苑国际32#变</v>
          </cell>
          <cell r="B1351" t="str">
            <v>10kV</v>
          </cell>
          <cell r="D1351">
            <v>1000</v>
          </cell>
          <cell r="F1351" t="str">
            <v>县级</v>
          </cell>
          <cell r="G1351">
            <v>0</v>
          </cell>
          <cell r="H1351" t="str">
            <v>分区3</v>
          </cell>
          <cell r="J1351">
            <v>1</v>
          </cell>
          <cell r="K1351">
            <v>1</v>
          </cell>
          <cell r="L1351">
            <v>1</v>
          </cell>
          <cell r="M1351">
            <v>1</v>
          </cell>
        </row>
        <row r="1352">
          <cell r="A1352" t="str">
            <v>鑫苑国际36#变</v>
          </cell>
          <cell r="B1352" t="str">
            <v>10kV</v>
          </cell>
          <cell r="D1352">
            <v>1000</v>
          </cell>
          <cell r="F1352" t="str">
            <v>县级</v>
          </cell>
          <cell r="G1352">
            <v>0</v>
          </cell>
          <cell r="H1352" t="str">
            <v>分区3</v>
          </cell>
          <cell r="J1352">
            <v>0</v>
          </cell>
          <cell r="K1352">
            <v>2</v>
          </cell>
          <cell r="L1352">
            <v>1</v>
          </cell>
          <cell r="M1352">
            <v>1</v>
          </cell>
        </row>
        <row r="1353">
          <cell r="A1353" t="str">
            <v>鑫苑国际34#变</v>
          </cell>
          <cell r="B1353" t="str">
            <v>10kV</v>
          </cell>
          <cell r="D1353">
            <v>1000</v>
          </cell>
          <cell r="F1353" t="str">
            <v>县级</v>
          </cell>
          <cell r="G1353">
            <v>0</v>
          </cell>
          <cell r="H1353" t="str">
            <v>分区3</v>
          </cell>
          <cell r="J1353">
            <v>1</v>
          </cell>
          <cell r="K1353">
            <v>0</v>
          </cell>
          <cell r="L1353">
            <v>0</v>
          </cell>
          <cell r="M1353">
            <v>0</v>
          </cell>
        </row>
        <row r="1354">
          <cell r="A1354" t="str">
            <v>鑫苑国际14#变</v>
          </cell>
          <cell r="B1354" t="str">
            <v>10kV</v>
          </cell>
          <cell r="D1354">
            <v>630</v>
          </cell>
          <cell r="F1354" t="str">
            <v>县级</v>
          </cell>
          <cell r="G1354">
            <v>0</v>
          </cell>
          <cell r="H1354" t="str">
            <v>分区3</v>
          </cell>
          <cell r="J1354">
            <v>0</v>
          </cell>
          <cell r="K1354">
            <v>1</v>
          </cell>
          <cell r="L1354">
            <v>1</v>
          </cell>
          <cell r="M1354">
            <v>1</v>
          </cell>
        </row>
        <row r="1355">
          <cell r="A1355" t="str">
            <v>鑫苑国际12#变</v>
          </cell>
          <cell r="B1355" t="str">
            <v>10kV</v>
          </cell>
          <cell r="D1355">
            <v>630</v>
          </cell>
          <cell r="F1355" t="str">
            <v>县级</v>
          </cell>
          <cell r="G1355">
            <v>0</v>
          </cell>
          <cell r="H1355" t="str">
            <v>分区3</v>
          </cell>
          <cell r="J1355">
            <v>1</v>
          </cell>
          <cell r="K1355">
            <v>2</v>
          </cell>
          <cell r="L1355">
            <v>1</v>
          </cell>
          <cell r="M1355">
            <v>1</v>
          </cell>
        </row>
        <row r="1356">
          <cell r="A1356" t="str">
            <v>启航社26#变</v>
          </cell>
          <cell r="B1356" t="str">
            <v>10kV</v>
          </cell>
          <cell r="D1356">
            <v>800</v>
          </cell>
          <cell r="F1356" t="str">
            <v>县级</v>
          </cell>
          <cell r="G1356">
            <v>0</v>
          </cell>
          <cell r="H1356" t="str">
            <v>分区3</v>
          </cell>
          <cell r="J1356">
            <v>0</v>
          </cell>
          <cell r="K1356">
            <v>0</v>
          </cell>
          <cell r="L1356">
            <v>0</v>
          </cell>
          <cell r="M1356">
            <v>0</v>
          </cell>
        </row>
        <row r="1357">
          <cell r="A1357" t="str">
            <v>启航社24#变</v>
          </cell>
          <cell r="B1357" t="str">
            <v>10kV</v>
          </cell>
          <cell r="D1357">
            <v>800</v>
          </cell>
          <cell r="F1357" t="str">
            <v>县级</v>
          </cell>
          <cell r="G1357">
            <v>0</v>
          </cell>
          <cell r="H1357" t="str">
            <v>分区3</v>
          </cell>
          <cell r="J1357">
            <v>1</v>
          </cell>
          <cell r="K1357">
            <v>1</v>
          </cell>
          <cell r="L1357">
            <v>1</v>
          </cell>
          <cell r="M1357">
            <v>1</v>
          </cell>
        </row>
        <row r="1358">
          <cell r="A1358" t="str">
            <v>启航社28#变</v>
          </cell>
          <cell r="B1358" t="str">
            <v>10kV</v>
          </cell>
          <cell r="D1358">
            <v>800</v>
          </cell>
          <cell r="F1358" t="str">
            <v>县级</v>
          </cell>
          <cell r="G1358">
            <v>0</v>
          </cell>
          <cell r="H1358" t="str">
            <v>分区3</v>
          </cell>
          <cell r="J1358">
            <v>0</v>
          </cell>
          <cell r="K1358">
            <v>2</v>
          </cell>
          <cell r="L1358">
            <v>1</v>
          </cell>
          <cell r="M1358">
            <v>1</v>
          </cell>
        </row>
        <row r="1359">
          <cell r="A1359" t="str">
            <v>启航社30#变</v>
          </cell>
          <cell r="B1359" t="str">
            <v>10kV</v>
          </cell>
          <cell r="D1359">
            <v>800</v>
          </cell>
          <cell r="F1359" t="str">
            <v>县级</v>
          </cell>
          <cell r="G1359">
            <v>0</v>
          </cell>
          <cell r="H1359" t="str">
            <v>分区3</v>
          </cell>
          <cell r="J1359">
            <v>1</v>
          </cell>
          <cell r="K1359">
            <v>0</v>
          </cell>
          <cell r="L1359">
            <v>0</v>
          </cell>
          <cell r="M1359">
            <v>0</v>
          </cell>
        </row>
        <row r="1360">
          <cell r="A1360" t="str">
            <v>启航社32#变</v>
          </cell>
          <cell r="B1360" t="str">
            <v>10kV</v>
          </cell>
          <cell r="D1360">
            <v>1000</v>
          </cell>
          <cell r="F1360" t="str">
            <v>县级</v>
          </cell>
          <cell r="G1360">
            <v>0</v>
          </cell>
          <cell r="H1360" t="str">
            <v>分区3</v>
          </cell>
          <cell r="J1360">
            <v>0</v>
          </cell>
          <cell r="K1360">
            <v>1</v>
          </cell>
          <cell r="L1360">
            <v>1</v>
          </cell>
          <cell r="M1360">
            <v>1</v>
          </cell>
        </row>
        <row r="1361">
          <cell r="A1361" t="str">
            <v>启航社34#变</v>
          </cell>
          <cell r="B1361" t="str">
            <v>10kV</v>
          </cell>
          <cell r="D1361">
            <v>1000</v>
          </cell>
          <cell r="F1361" t="str">
            <v>县级</v>
          </cell>
          <cell r="G1361">
            <v>0</v>
          </cell>
          <cell r="H1361" t="str">
            <v>分区3</v>
          </cell>
          <cell r="J1361">
            <v>1</v>
          </cell>
          <cell r="K1361">
            <v>2</v>
          </cell>
          <cell r="L1361">
            <v>1</v>
          </cell>
          <cell r="M1361">
            <v>1</v>
          </cell>
        </row>
        <row r="1362">
          <cell r="A1362" t="str">
            <v>启航社36#变</v>
          </cell>
          <cell r="B1362" t="str">
            <v>10kV</v>
          </cell>
          <cell r="D1362">
            <v>800</v>
          </cell>
          <cell r="F1362" t="str">
            <v>县级</v>
          </cell>
          <cell r="G1362">
            <v>0</v>
          </cell>
          <cell r="H1362" t="str">
            <v>分区3</v>
          </cell>
          <cell r="J1362">
            <v>0</v>
          </cell>
          <cell r="K1362">
            <v>0</v>
          </cell>
          <cell r="L1362">
            <v>0</v>
          </cell>
          <cell r="M1362">
            <v>0</v>
          </cell>
        </row>
        <row r="1363">
          <cell r="A1363" t="str">
            <v>启航社38#变</v>
          </cell>
          <cell r="B1363" t="str">
            <v>10kV</v>
          </cell>
          <cell r="D1363">
            <v>800</v>
          </cell>
          <cell r="F1363" t="str">
            <v>县级</v>
          </cell>
          <cell r="G1363">
            <v>0</v>
          </cell>
          <cell r="H1363" t="str">
            <v>分区3</v>
          </cell>
          <cell r="J1363">
            <v>1</v>
          </cell>
          <cell r="K1363">
            <v>1</v>
          </cell>
          <cell r="L1363">
            <v>1</v>
          </cell>
          <cell r="M1363">
            <v>1</v>
          </cell>
        </row>
        <row r="1364">
          <cell r="A1364" t="str">
            <v>启航社47#变</v>
          </cell>
          <cell r="B1364" t="str">
            <v>10kV</v>
          </cell>
          <cell r="D1364">
            <v>1000</v>
          </cell>
          <cell r="F1364" t="str">
            <v>县级</v>
          </cell>
          <cell r="G1364">
            <v>0</v>
          </cell>
          <cell r="H1364" t="str">
            <v>分区3</v>
          </cell>
          <cell r="J1364">
            <v>0</v>
          </cell>
          <cell r="K1364">
            <v>2</v>
          </cell>
          <cell r="L1364">
            <v>1</v>
          </cell>
          <cell r="M1364">
            <v>1</v>
          </cell>
        </row>
        <row r="1365">
          <cell r="A1365" t="str">
            <v>启航社45#变</v>
          </cell>
          <cell r="B1365" t="str">
            <v>10kV</v>
          </cell>
          <cell r="D1365">
            <v>1000</v>
          </cell>
          <cell r="F1365" t="str">
            <v>县级</v>
          </cell>
          <cell r="G1365">
            <v>0</v>
          </cell>
          <cell r="H1365" t="str">
            <v>分区3</v>
          </cell>
          <cell r="J1365">
            <v>1</v>
          </cell>
          <cell r="K1365">
            <v>0</v>
          </cell>
          <cell r="L1365">
            <v>0</v>
          </cell>
          <cell r="M1365">
            <v>0</v>
          </cell>
        </row>
        <row r="1366">
          <cell r="A1366" t="str">
            <v>启航社46#变</v>
          </cell>
          <cell r="B1366" t="str">
            <v>10kV</v>
          </cell>
          <cell r="D1366">
            <v>1000</v>
          </cell>
          <cell r="F1366" t="str">
            <v>县级</v>
          </cell>
          <cell r="G1366">
            <v>0</v>
          </cell>
          <cell r="H1366" t="str">
            <v>分区3</v>
          </cell>
          <cell r="J1366">
            <v>0</v>
          </cell>
          <cell r="K1366">
            <v>1</v>
          </cell>
          <cell r="L1366">
            <v>1</v>
          </cell>
          <cell r="M1366">
            <v>1</v>
          </cell>
        </row>
        <row r="1367">
          <cell r="A1367" t="str">
            <v>启航社44#变</v>
          </cell>
          <cell r="B1367" t="str">
            <v>10kV</v>
          </cell>
          <cell r="D1367">
            <v>1000</v>
          </cell>
          <cell r="F1367" t="str">
            <v>县级</v>
          </cell>
          <cell r="G1367">
            <v>0</v>
          </cell>
          <cell r="H1367" t="str">
            <v>分区3</v>
          </cell>
          <cell r="J1367">
            <v>1</v>
          </cell>
          <cell r="K1367">
            <v>2</v>
          </cell>
          <cell r="L1367">
            <v>1</v>
          </cell>
          <cell r="M1367">
            <v>1</v>
          </cell>
        </row>
        <row r="1368">
          <cell r="A1368" t="str">
            <v>启航社40#变</v>
          </cell>
          <cell r="B1368" t="str">
            <v>10kV</v>
          </cell>
          <cell r="D1368">
            <v>800</v>
          </cell>
          <cell r="F1368" t="str">
            <v>县级</v>
          </cell>
          <cell r="G1368">
            <v>0</v>
          </cell>
          <cell r="H1368" t="str">
            <v>分区3</v>
          </cell>
          <cell r="J1368">
            <v>0</v>
          </cell>
          <cell r="K1368">
            <v>0</v>
          </cell>
          <cell r="L1368">
            <v>0</v>
          </cell>
          <cell r="M1368">
            <v>0</v>
          </cell>
        </row>
        <row r="1369">
          <cell r="A1369" t="str">
            <v>启航社42#变</v>
          </cell>
          <cell r="B1369" t="str">
            <v>10kV</v>
          </cell>
          <cell r="D1369">
            <v>800</v>
          </cell>
          <cell r="F1369" t="str">
            <v>县级</v>
          </cell>
          <cell r="G1369">
            <v>0</v>
          </cell>
          <cell r="H1369" t="str">
            <v>分区3</v>
          </cell>
          <cell r="J1369">
            <v>1</v>
          </cell>
          <cell r="K1369">
            <v>1</v>
          </cell>
          <cell r="L1369">
            <v>1</v>
          </cell>
          <cell r="M1369">
            <v>1</v>
          </cell>
        </row>
        <row r="1370">
          <cell r="A1370" t="str">
            <v>东横漕1#变</v>
          </cell>
          <cell r="B1370" t="str">
            <v>10kV</v>
          </cell>
          <cell r="D1370">
            <v>315</v>
          </cell>
          <cell r="F1370" t="str">
            <v>县级</v>
          </cell>
          <cell r="G1370">
            <v>0</v>
          </cell>
          <cell r="H1370" t="str">
            <v>分区3</v>
          </cell>
          <cell r="J1370">
            <v>0</v>
          </cell>
          <cell r="K1370">
            <v>2</v>
          </cell>
          <cell r="L1370">
            <v>1</v>
          </cell>
          <cell r="M1370">
            <v>1</v>
          </cell>
        </row>
        <row r="1371">
          <cell r="A1371" t="str">
            <v>商务城资产2#污水泵</v>
          </cell>
          <cell r="B1371" t="str">
            <v>10kV</v>
          </cell>
          <cell r="D1371">
            <v>50</v>
          </cell>
          <cell r="F1371" t="str">
            <v>市辖</v>
          </cell>
          <cell r="G1371">
            <v>0</v>
          </cell>
          <cell r="H1371" t="str">
            <v>分区4</v>
          </cell>
          <cell r="J1371">
            <v>1</v>
          </cell>
          <cell r="K1371">
            <v>0</v>
          </cell>
          <cell r="L1371">
            <v>0</v>
          </cell>
          <cell r="M1371">
            <v>0</v>
          </cell>
        </row>
        <row r="1372">
          <cell r="A1372" t="str">
            <v>新东村新村变</v>
          </cell>
          <cell r="B1372" t="str">
            <v>10kV</v>
          </cell>
          <cell r="D1372">
            <v>315</v>
          </cell>
          <cell r="F1372" t="str">
            <v>市辖</v>
          </cell>
          <cell r="G1372">
            <v>0</v>
          </cell>
          <cell r="H1372" t="str">
            <v>分区4</v>
          </cell>
          <cell r="J1372">
            <v>0</v>
          </cell>
          <cell r="K1372">
            <v>1</v>
          </cell>
          <cell r="L1372">
            <v>1</v>
          </cell>
          <cell r="M1372">
            <v>1</v>
          </cell>
        </row>
        <row r="1373">
          <cell r="A1373" t="str">
            <v>公陆线资产经营</v>
          </cell>
          <cell r="B1373" t="str">
            <v>10kV</v>
          </cell>
          <cell r="D1373">
            <v>500</v>
          </cell>
          <cell r="F1373" t="str">
            <v>市辖</v>
          </cell>
          <cell r="G1373">
            <v>0</v>
          </cell>
          <cell r="H1373" t="str">
            <v>分区4</v>
          </cell>
          <cell r="J1373">
            <v>1</v>
          </cell>
          <cell r="K1373">
            <v>2</v>
          </cell>
          <cell r="L1373">
            <v>1</v>
          </cell>
          <cell r="M1373">
            <v>1</v>
          </cell>
        </row>
        <row r="1374">
          <cell r="A1374" t="str">
            <v>新东南站</v>
          </cell>
          <cell r="B1374" t="str">
            <v>10kV</v>
          </cell>
          <cell r="D1374">
            <v>400</v>
          </cell>
          <cell r="F1374" t="str">
            <v>县级</v>
          </cell>
          <cell r="G1374">
            <v>0</v>
          </cell>
          <cell r="H1374" t="str">
            <v>分区3</v>
          </cell>
          <cell r="J1374">
            <v>0</v>
          </cell>
          <cell r="K1374">
            <v>0</v>
          </cell>
          <cell r="L1374">
            <v>0</v>
          </cell>
          <cell r="M1374">
            <v>0</v>
          </cell>
        </row>
        <row r="1375">
          <cell r="A1375" t="str">
            <v>东横漕变</v>
          </cell>
          <cell r="B1375" t="str">
            <v>10kV</v>
          </cell>
          <cell r="D1375">
            <v>315</v>
          </cell>
          <cell r="F1375" t="str">
            <v>县级</v>
          </cell>
          <cell r="G1375">
            <v>0</v>
          </cell>
          <cell r="H1375" t="str">
            <v>分区3</v>
          </cell>
          <cell r="J1375">
            <v>1</v>
          </cell>
          <cell r="K1375">
            <v>1</v>
          </cell>
          <cell r="L1375">
            <v>1</v>
          </cell>
          <cell r="M1375">
            <v>1</v>
          </cell>
        </row>
        <row r="1376">
          <cell r="A1376" t="str">
            <v>震雄</v>
          </cell>
          <cell r="B1376" t="str">
            <v>10kV</v>
          </cell>
          <cell r="D1376">
            <v>630</v>
          </cell>
          <cell r="F1376" t="str">
            <v>县级</v>
          </cell>
          <cell r="G1376">
            <v>0</v>
          </cell>
          <cell r="H1376" t="str">
            <v>分区3</v>
          </cell>
          <cell r="J1376">
            <v>0</v>
          </cell>
          <cell r="K1376">
            <v>2</v>
          </cell>
          <cell r="L1376">
            <v>1</v>
          </cell>
          <cell r="M1376">
            <v>1</v>
          </cell>
        </row>
        <row r="1377">
          <cell r="A1377" t="str">
            <v>万辉</v>
          </cell>
          <cell r="B1377" t="str">
            <v>10kV</v>
          </cell>
          <cell r="D1377">
            <v>500</v>
          </cell>
          <cell r="F1377" t="str">
            <v>县级</v>
          </cell>
          <cell r="G1377">
            <v>0</v>
          </cell>
          <cell r="H1377" t="str">
            <v>分区3</v>
          </cell>
          <cell r="J1377">
            <v>1</v>
          </cell>
          <cell r="K1377">
            <v>0</v>
          </cell>
          <cell r="L1377">
            <v>0</v>
          </cell>
          <cell r="M1377">
            <v>0</v>
          </cell>
        </row>
        <row r="1378">
          <cell r="A1378" t="str">
            <v>晨风</v>
          </cell>
          <cell r="B1378" t="str">
            <v>10kV</v>
          </cell>
          <cell r="D1378">
            <v>1920</v>
          </cell>
          <cell r="F1378" t="str">
            <v>市辖</v>
          </cell>
          <cell r="G1378">
            <v>0</v>
          </cell>
          <cell r="H1378" t="str">
            <v>分区4</v>
          </cell>
          <cell r="J1378">
            <v>0</v>
          </cell>
          <cell r="K1378">
            <v>1</v>
          </cell>
          <cell r="L1378">
            <v>1</v>
          </cell>
          <cell r="M1378">
            <v>1</v>
          </cell>
        </row>
        <row r="1379">
          <cell r="A1379" t="str">
            <v>苏州佳福娱乐</v>
          </cell>
          <cell r="B1379" t="str">
            <v>10kV</v>
          </cell>
          <cell r="D1379">
            <v>400</v>
          </cell>
          <cell r="F1379" t="str">
            <v>市辖</v>
          </cell>
          <cell r="G1379">
            <v>0</v>
          </cell>
          <cell r="H1379" t="str">
            <v>分区4</v>
          </cell>
          <cell r="J1379">
            <v>1</v>
          </cell>
          <cell r="K1379">
            <v>2</v>
          </cell>
          <cell r="L1379">
            <v>1</v>
          </cell>
          <cell r="M1379">
            <v>1</v>
          </cell>
        </row>
        <row r="1380">
          <cell r="A1380" t="str">
            <v>沪宁实业</v>
          </cell>
          <cell r="B1380" t="str">
            <v>10kV</v>
          </cell>
          <cell r="D1380">
            <v>1000</v>
          </cell>
          <cell r="F1380" t="str">
            <v>市辖</v>
          </cell>
          <cell r="G1380">
            <v>0</v>
          </cell>
          <cell r="H1380" t="str">
            <v>分区4</v>
          </cell>
          <cell r="J1380">
            <v>0</v>
          </cell>
          <cell r="K1380">
            <v>0</v>
          </cell>
          <cell r="L1380">
            <v>0</v>
          </cell>
          <cell r="M1380">
            <v>0</v>
          </cell>
        </row>
        <row r="1381">
          <cell r="A1381" t="str">
            <v>亚太广场办公楼</v>
          </cell>
          <cell r="B1381" t="str">
            <v>10kV</v>
          </cell>
          <cell r="D1381">
            <v>5030</v>
          </cell>
          <cell r="F1381" t="str">
            <v>市辖</v>
          </cell>
          <cell r="G1381">
            <v>0</v>
          </cell>
          <cell r="H1381" t="str">
            <v>分区4</v>
          </cell>
          <cell r="J1381">
            <v>1</v>
          </cell>
          <cell r="K1381">
            <v>1</v>
          </cell>
          <cell r="L1381">
            <v>1</v>
          </cell>
          <cell r="M1381">
            <v>1</v>
          </cell>
        </row>
        <row r="1382">
          <cell r="A1382" t="str">
            <v>国际商务</v>
          </cell>
          <cell r="B1382" t="str">
            <v>10kV</v>
          </cell>
          <cell r="D1382">
            <v>630</v>
          </cell>
          <cell r="F1382" t="str">
            <v>市辖</v>
          </cell>
          <cell r="G1382">
            <v>0</v>
          </cell>
          <cell r="H1382" t="str">
            <v>分区4</v>
          </cell>
          <cell r="J1382">
            <v>0</v>
          </cell>
          <cell r="K1382">
            <v>2</v>
          </cell>
          <cell r="L1382">
            <v>1</v>
          </cell>
          <cell r="M1382">
            <v>1</v>
          </cell>
        </row>
        <row r="1383">
          <cell r="A1383" t="str">
            <v>都会新峰园1#变</v>
          </cell>
          <cell r="B1383" t="str">
            <v>10kV</v>
          </cell>
          <cell r="D1383">
            <v>800</v>
          </cell>
          <cell r="F1383" t="str">
            <v>市辖</v>
          </cell>
          <cell r="G1383">
            <v>0</v>
          </cell>
          <cell r="H1383" t="str">
            <v>分区4</v>
          </cell>
          <cell r="J1383">
            <v>1</v>
          </cell>
          <cell r="K1383">
            <v>0</v>
          </cell>
          <cell r="L1383">
            <v>0</v>
          </cell>
          <cell r="M1383">
            <v>0</v>
          </cell>
        </row>
        <row r="1384">
          <cell r="A1384" t="str">
            <v>都会新峰园3#变</v>
          </cell>
          <cell r="B1384" t="str">
            <v>10kV</v>
          </cell>
          <cell r="D1384">
            <v>800</v>
          </cell>
          <cell r="F1384" t="str">
            <v>市辖</v>
          </cell>
          <cell r="G1384">
            <v>0</v>
          </cell>
          <cell r="H1384" t="str">
            <v>分区4</v>
          </cell>
          <cell r="J1384">
            <v>0</v>
          </cell>
          <cell r="K1384">
            <v>1</v>
          </cell>
          <cell r="L1384">
            <v>1</v>
          </cell>
          <cell r="M1384">
            <v>1</v>
          </cell>
        </row>
        <row r="1385">
          <cell r="A1385" t="str">
            <v>都会新峰园5#变</v>
          </cell>
          <cell r="B1385" t="str">
            <v>10kV</v>
          </cell>
          <cell r="D1385">
            <v>800</v>
          </cell>
          <cell r="F1385" t="str">
            <v>市辖</v>
          </cell>
          <cell r="G1385">
            <v>0</v>
          </cell>
          <cell r="H1385" t="str">
            <v>分区4</v>
          </cell>
          <cell r="J1385">
            <v>1</v>
          </cell>
          <cell r="K1385">
            <v>2</v>
          </cell>
          <cell r="L1385">
            <v>1</v>
          </cell>
          <cell r="M1385">
            <v>1</v>
          </cell>
        </row>
        <row r="1386">
          <cell r="A1386" t="str">
            <v>都会新峰园7#变</v>
          </cell>
          <cell r="B1386" t="str">
            <v>10kV</v>
          </cell>
          <cell r="D1386">
            <v>800</v>
          </cell>
          <cell r="F1386" t="str">
            <v>市辖</v>
          </cell>
          <cell r="G1386">
            <v>0</v>
          </cell>
          <cell r="H1386" t="str">
            <v>分区4</v>
          </cell>
          <cell r="J1386">
            <v>0</v>
          </cell>
          <cell r="K1386">
            <v>0</v>
          </cell>
          <cell r="L1386">
            <v>0</v>
          </cell>
          <cell r="M1386">
            <v>0</v>
          </cell>
        </row>
        <row r="1387">
          <cell r="A1387" t="str">
            <v>都会新峰园9#变</v>
          </cell>
          <cell r="B1387" t="str">
            <v>10kV</v>
          </cell>
          <cell r="D1387">
            <v>800</v>
          </cell>
          <cell r="F1387" t="str">
            <v>市辖</v>
          </cell>
          <cell r="G1387">
            <v>0</v>
          </cell>
          <cell r="H1387" t="str">
            <v>分区4</v>
          </cell>
          <cell r="J1387">
            <v>1</v>
          </cell>
          <cell r="K1387">
            <v>1</v>
          </cell>
          <cell r="L1387">
            <v>1</v>
          </cell>
          <cell r="M1387">
            <v>1</v>
          </cell>
        </row>
        <row r="1388">
          <cell r="A1388" t="str">
            <v>都会新峰园11#变</v>
          </cell>
          <cell r="B1388" t="str">
            <v>10kV</v>
          </cell>
          <cell r="D1388">
            <v>800</v>
          </cell>
          <cell r="F1388" t="str">
            <v>市辖</v>
          </cell>
          <cell r="G1388">
            <v>0</v>
          </cell>
          <cell r="H1388" t="str">
            <v>分区4</v>
          </cell>
          <cell r="J1388">
            <v>0</v>
          </cell>
          <cell r="K1388">
            <v>2</v>
          </cell>
          <cell r="L1388">
            <v>1</v>
          </cell>
          <cell r="M1388">
            <v>1</v>
          </cell>
        </row>
        <row r="1389">
          <cell r="A1389" t="str">
            <v>东方海外昆山置业</v>
          </cell>
          <cell r="B1389" t="str">
            <v>10kV</v>
          </cell>
          <cell r="D1389">
            <v>500</v>
          </cell>
          <cell r="F1389" t="str">
            <v>市辖</v>
          </cell>
          <cell r="G1389">
            <v>0</v>
          </cell>
          <cell r="H1389" t="str">
            <v>分区4</v>
          </cell>
          <cell r="J1389">
            <v>1</v>
          </cell>
          <cell r="K1389">
            <v>0</v>
          </cell>
          <cell r="L1389">
            <v>0</v>
          </cell>
          <cell r="M1389">
            <v>0</v>
          </cell>
        </row>
        <row r="1390">
          <cell r="A1390" t="str">
            <v>公陆线轨道交通</v>
          </cell>
          <cell r="B1390" t="str">
            <v>10kV</v>
          </cell>
          <cell r="D1390">
            <v>500</v>
          </cell>
          <cell r="F1390" t="str">
            <v>市辖</v>
          </cell>
          <cell r="G1390">
            <v>0</v>
          </cell>
          <cell r="H1390" t="str">
            <v>分区4</v>
          </cell>
          <cell r="J1390">
            <v>0</v>
          </cell>
          <cell r="K1390">
            <v>1</v>
          </cell>
          <cell r="L1390">
            <v>1</v>
          </cell>
          <cell r="M1390">
            <v>1</v>
          </cell>
        </row>
        <row r="1391">
          <cell r="A1391" t="str">
            <v>浦项奥斯特姆</v>
          </cell>
          <cell r="B1391" t="str">
            <v>10kV</v>
          </cell>
          <cell r="D1391">
            <v>2000</v>
          </cell>
          <cell r="F1391" t="str">
            <v>市辖</v>
          </cell>
          <cell r="G1391">
            <v>0</v>
          </cell>
          <cell r="H1391" t="str">
            <v>分区1</v>
          </cell>
          <cell r="J1391">
            <v>1</v>
          </cell>
          <cell r="K1391">
            <v>2</v>
          </cell>
          <cell r="L1391">
            <v>1</v>
          </cell>
          <cell r="M1391">
            <v>1</v>
          </cell>
        </row>
        <row r="1392">
          <cell r="A1392" t="str">
            <v>庆腾欣金属（K）</v>
          </cell>
          <cell r="B1392" t="str">
            <v>10kV</v>
          </cell>
          <cell r="D1392">
            <v>2500</v>
          </cell>
          <cell r="F1392" t="str">
            <v>市辖</v>
          </cell>
          <cell r="G1392">
            <v>0</v>
          </cell>
          <cell r="H1392" t="str">
            <v>分区1</v>
          </cell>
          <cell r="J1392">
            <v>0</v>
          </cell>
          <cell r="K1392">
            <v>0</v>
          </cell>
          <cell r="L1392">
            <v>0</v>
          </cell>
          <cell r="M1392">
            <v>0</v>
          </cell>
        </row>
        <row r="1393">
          <cell r="A1393" t="str">
            <v>福产软件</v>
          </cell>
          <cell r="B1393" t="str">
            <v>10kV</v>
          </cell>
          <cell r="D1393">
            <v>1250</v>
          </cell>
          <cell r="F1393" t="str">
            <v>市辖</v>
          </cell>
          <cell r="G1393">
            <v>0</v>
          </cell>
          <cell r="H1393" t="str">
            <v>分区1</v>
          </cell>
          <cell r="J1393">
            <v>1</v>
          </cell>
          <cell r="K1393">
            <v>1</v>
          </cell>
          <cell r="L1393">
            <v>1</v>
          </cell>
          <cell r="M1393">
            <v>1</v>
          </cell>
        </row>
        <row r="1394">
          <cell r="A1394" t="str">
            <v>国际商务路灯变</v>
          </cell>
          <cell r="B1394" t="str">
            <v>10kV</v>
          </cell>
          <cell r="D1394">
            <v>160</v>
          </cell>
          <cell r="F1394" t="str">
            <v>市辖</v>
          </cell>
          <cell r="G1394">
            <v>0</v>
          </cell>
          <cell r="H1394" t="str">
            <v>分区4</v>
          </cell>
          <cell r="J1394">
            <v>0</v>
          </cell>
          <cell r="K1394">
            <v>2</v>
          </cell>
          <cell r="L1394">
            <v>1</v>
          </cell>
          <cell r="M1394">
            <v>1</v>
          </cell>
        </row>
        <row r="1395">
          <cell r="A1395" t="str">
            <v>广亭置业</v>
          </cell>
          <cell r="B1395" t="str">
            <v>10kV</v>
          </cell>
          <cell r="D1395">
            <v>2030</v>
          </cell>
          <cell r="F1395" t="str">
            <v>市辖</v>
          </cell>
          <cell r="G1395">
            <v>0</v>
          </cell>
          <cell r="H1395" t="str">
            <v>分区4</v>
          </cell>
          <cell r="J1395">
            <v>1</v>
          </cell>
          <cell r="K1395">
            <v>0</v>
          </cell>
          <cell r="L1395">
            <v>0</v>
          </cell>
          <cell r="M1395">
            <v>0</v>
          </cell>
        </row>
        <row r="1396">
          <cell r="A1396" t="str">
            <v>金卫广场</v>
          </cell>
          <cell r="B1396" t="str">
            <v>10kV</v>
          </cell>
          <cell r="D1396">
            <v>4030</v>
          </cell>
          <cell r="F1396" t="str">
            <v>市辖</v>
          </cell>
          <cell r="G1396">
            <v>0</v>
          </cell>
          <cell r="H1396" t="str">
            <v>分区4</v>
          </cell>
          <cell r="J1396">
            <v>0</v>
          </cell>
          <cell r="K1396">
            <v>1</v>
          </cell>
          <cell r="L1396">
            <v>1</v>
          </cell>
          <cell r="M1396">
            <v>1</v>
          </cell>
        </row>
        <row r="1397">
          <cell r="A1397" t="str">
            <v>赛格电子</v>
          </cell>
          <cell r="B1397" t="str">
            <v>10kV</v>
          </cell>
          <cell r="D1397">
            <v>4000</v>
          </cell>
          <cell r="F1397" t="str">
            <v>市辖</v>
          </cell>
          <cell r="G1397">
            <v>0</v>
          </cell>
          <cell r="H1397" t="str">
            <v>分区4</v>
          </cell>
          <cell r="J1397">
            <v>1</v>
          </cell>
          <cell r="K1397">
            <v>2</v>
          </cell>
          <cell r="L1397">
            <v>1</v>
          </cell>
          <cell r="M1397">
            <v>1</v>
          </cell>
        </row>
        <row r="1398">
          <cell r="A1398" t="str">
            <v>赛格国际公寓2#变</v>
          </cell>
          <cell r="B1398" t="str">
            <v>10kV</v>
          </cell>
          <cell r="D1398">
            <v>800</v>
          </cell>
          <cell r="F1398" t="str">
            <v>市辖</v>
          </cell>
          <cell r="G1398">
            <v>0</v>
          </cell>
          <cell r="H1398" t="str">
            <v>分区4</v>
          </cell>
          <cell r="J1398">
            <v>0</v>
          </cell>
          <cell r="K1398">
            <v>0</v>
          </cell>
          <cell r="L1398">
            <v>0</v>
          </cell>
          <cell r="M1398">
            <v>0</v>
          </cell>
        </row>
        <row r="1399">
          <cell r="A1399" t="str">
            <v>赛格国际公寓4#变</v>
          </cell>
          <cell r="B1399" t="str">
            <v>10kV</v>
          </cell>
          <cell r="D1399">
            <v>800</v>
          </cell>
          <cell r="F1399" t="str">
            <v>市辖</v>
          </cell>
          <cell r="G1399">
            <v>0</v>
          </cell>
          <cell r="H1399" t="str">
            <v>分区4</v>
          </cell>
          <cell r="J1399">
            <v>1</v>
          </cell>
          <cell r="K1399">
            <v>1</v>
          </cell>
          <cell r="L1399">
            <v>1</v>
          </cell>
          <cell r="M1399">
            <v>1</v>
          </cell>
        </row>
        <row r="1400">
          <cell r="A1400" t="str">
            <v>赛格广场</v>
          </cell>
          <cell r="B1400" t="str">
            <v>10kV</v>
          </cell>
          <cell r="D1400">
            <v>5030</v>
          </cell>
          <cell r="F1400" t="str">
            <v>市辖</v>
          </cell>
          <cell r="G1400">
            <v>0</v>
          </cell>
          <cell r="H1400" t="str">
            <v>分区4</v>
          </cell>
          <cell r="J1400">
            <v>0</v>
          </cell>
          <cell r="K1400">
            <v>2</v>
          </cell>
          <cell r="L1400">
            <v>1</v>
          </cell>
          <cell r="M1400">
            <v>1</v>
          </cell>
        </row>
        <row r="1401">
          <cell r="A1401" t="str">
            <v>通达广场1#变</v>
          </cell>
          <cell r="B1401" t="str">
            <v>10kV</v>
          </cell>
          <cell r="D1401">
            <v>800</v>
          </cell>
          <cell r="F1401" t="str">
            <v>市辖</v>
          </cell>
          <cell r="G1401">
            <v>0</v>
          </cell>
          <cell r="H1401" t="str">
            <v>分区4</v>
          </cell>
          <cell r="J1401">
            <v>1</v>
          </cell>
          <cell r="K1401">
            <v>0</v>
          </cell>
          <cell r="L1401">
            <v>0</v>
          </cell>
          <cell r="M1401">
            <v>0</v>
          </cell>
        </row>
        <row r="1402">
          <cell r="A1402" t="str">
            <v>通达广场专变</v>
          </cell>
          <cell r="B1402" t="str">
            <v>10kV</v>
          </cell>
          <cell r="D1402">
            <v>1250</v>
          </cell>
          <cell r="F1402" t="str">
            <v>市辖</v>
          </cell>
          <cell r="G1402">
            <v>0</v>
          </cell>
          <cell r="H1402" t="str">
            <v>分区4</v>
          </cell>
          <cell r="J1402">
            <v>0</v>
          </cell>
          <cell r="K1402">
            <v>1</v>
          </cell>
          <cell r="L1402">
            <v>1</v>
          </cell>
          <cell r="M1402">
            <v>1</v>
          </cell>
        </row>
        <row r="1403">
          <cell r="A1403" t="str">
            <v>通达广场T2-1</v>
          </cell>
          <cell r="B1403" t="str">
            <v>10kV</v>
          </cell>
          <cell r="D1403">
            <v>800</v>
          </cell>
          <cell r="F1403" t="str">
            <v>市辖</v>
          </cell>
          <cell r="G1403">
            <v>0</v>
          </cell>
          <cell r="H1403" t="str">
            <v>分区4</v>
          </cell>
          <cell r="J1403">
            <v>1</v>
          </cell>
          <cell r="K1403">
            <v>2</v>
          </cell>
          <cell r="L1403">
            <v>1</v>
          </cell>
          <cell r="M1403">
            <v>1</v>
          </cell>
        </row>
        <row r="1404">
          <cell r="A1404" t="str">
            <v>通达广场商务变</v>
          </cell>
          <cell r="B1404" t="str">
            <v>10kV</v>
          </cell>
          <cell r="D1404">
            <v>2000</v>
          </cell>
          <cell r="F1404" t="str">
            <v>市辖</v>
          </cell>
          <cell r="G1404">
            <v>0</v>
          </cell>
          <cell r="H1404" t="str">
            <v>分区4</v>
          </cell>
          <cell r="J1404">
            <v>0</v>
          </cell>
          <cell r="K1404">
            <v>0</v>
          </cell>
          <cell r="L1404">
            <v>0</v>
          </cell>
          <cell r="M1404">
            <v>0</v>
          </cell>
        </row>
        <row r="1405">
          <cell r="A1405" t="str">
            <v>中寰广场2#变</v>
          </cell>
          <cell r="B1405" t="str">
            <v>10kV</v>
          </cell>
          <cell r="D1405">
            <v>800</v>
          </cell>
          <cell r="F1405" t="str">
            <v>市辖</v>
          </cell>
          <cell r="G1405">
            <v>0</v>
          </cell>
          <cell r="H1405" t="str">
            <v>分区4</v>
          </cell>
          <cell r="J1405">
            <v>1</v>
          </cell>
          <cell r="K1405">
            <v>1</v>
          </cell>
          <cell r="L1405">
            <v>1</v>
          </cell>
          <cell r="M1405">
            <v>1</v>
          </cell>
        </row>
        <row r="1406">
          <cell r="A1406" t="str">
            <v>中寰广场专变</v>
          </cell>
          <cell r="B1406" t="str">
            <v>10kV</v>
          </cell>
          <cell r="D1406">
            <v>1000</v>
          </cell>
          <cell r="F1406" t="str">
            <v>市辖</v>
          </cell>
          <cell r="G1406">
            <v>0</v>
          </cell>
          <cell r="H1406" t="str">
            <v>分区4</v>
          </cell>
          <cell r="J1406">
            <v>0</v>
          </cell>
          <cell r="K1406">
            <v>2</v>
          </cell>
          <cell r="L1406">
            <v>1</v>
          </cell>
          <cell r="M1406">
            <v>1</v>
          </cell>
        </row>
        <row r="1407">
          <cell r="A1407" t="str">
            <v>地下车库</v>
          </cell>
          <cell r="B1407" t="str">
            <v>10kV</v>
          </cell>
          <cell r="D1407">
            <v>630</v>
          </cell>
          <cell r="F1407" t="str">
            <v>市辖</v>
          </cell>
          <cell r="G1407">
            <v>0</v>
          </cell>
          <cell r="H1407" t="str">
            <v>分区4</v>
          </cell>
          <cell r="J1407">
            <v>1</v>
          </cell>
          <cell r="K1407">
            <v>0</v>
          </cell>
          <cell r="L1407">
            <v>0</v>
          </cell>
          <cell r="M1407">
            <v>0</v>
          </cell>
        </row>
        <row r="1408">
          <cell r="A1408" t="str">
            <v>家速度公馆1#变</v>
          </cell>
          <cell r="B1408" t="str">
            <v>10kV</v>
          </cell>
          <cell r="D1408">
            <v>1000</v>
          </cell>
          <cell r="F1408" t="str">
            <v>市辖</v>
          </cell>
          <cell r="G1408">
            <v>0</v>
          </cell>
          <cell r="H1408" t="str">
            <v>分区4</v>
          </cell>
          <cell r="J1408">
            <v>0</v>
          </cell>
          <cell r="K1408">
            <v>1</v>
          </cell>
          <cell r="L1408">
            <v>1</v>
          </cell>
          <cell r="M1408">
            <v>1</v>
          </cell>
        </row>
        <row r="1409">
          <cell r="A1409" t="str">
            <v>家速度公馆3#变</v>
          </cell>
          <cell r="B1409" t="str">
            <v>10kV</v>
          </cell>
          <cell r="D1409">
            <v>1000</v>
          </cell>
          <cell r="F1409" t="str">
            <v>市辖</v>
          </cell>
          <cell r="G1409">
            <v>0</v>
          </cell>
          <cell r="H1409" t="str">
            <v>分区4</v>
          </cell>
          <cell r="J1409">
            <v>1</v>
          </cell>
          <cell r="K1409">
            <v>2</v>
          </cell>
          <cell r="L1409">
            <v>1</v>
          </cell>
          <cell r="M1409">
            <v>1</v>
          </cell>
        </row>
        <row r="1410">
          <cell r="A1410" t="str">
            <v>家速度公馆专变</v>
          </cell>
          <cell r="B1410" t="str">
            <v>10kV</v>
          </cell>
          <cell r="D1410">
            <v>1600</v>
          </cell>
          <cell r="F1410" t="str">
            <v>市辖</v>
          </cell>
          <cell r="G1410">
            <v>0</v>
          </cell>
          <cell r="H1410" t="str">
            <v>分区4</v>
          </cell>
          <cell r="J1410">
            <v>0</v>
          </cell>
          <cell r="K1410">
            <v>0</v>
          </cell>
          <cell r="L1410">
            <v>0</v>
          </cell>
          <cell r="M1410">
            <v>0</v>
          </cell>
        </row>
        <row r="1411">
          <cell r="A1411" t="str">
            <v>港汇国际广场</v>
          </cell>
          <cell r="B1411" t="str">
            <v>10kV</v>
          </cell>
          <cell r="D1411">
            <v>1600</v>
          </cell>
          <cell r="F1411" t="str">
            <v>市辖</v>
          </cell>
          <cell r="G1411">
            <v>0</v>
          </cell>
          <cell r="H1411" t="str">
            <v>分区4</v>
          </cell>
          <cell r="J1411">
            <v>1</v>
          </cell>
          <cell r="K1411">
            <v>1</v>
          </cell>
          <cell r="L1411">
            <v>1</v>
          </cell>
          <cell r="M1411">
            <v>1</v>
          </cell>
        </row>
        <row r="1412">
          <cell r="A1412" t="str">
            <v>台湾商品交易中心1-1</v>
          </cell>
          <cell r="B1412" t="str">
            <v>10kV</v>
          </cell>
          <cell r="D1412">
            <v>1600</v>
          </cell>
          <cell r="F1412" t="str">
            <v>市辖</v>
          </cell>
          <cell r="G1412">
            <v>0</v>
          </cell>
          <cell r="H1412" t="str">
            <v>分区2</v>
          </cell>
          <cell r="J1412">
            <v>0</v>
          </cell>
          <cell r="K1412">
            <v>2</v>
          </cell>
          <cell r="L1412">
            <v>1</v>
          </cell>
          <cell r="M1412">
            <v>1</v>
          </cell>
        </row>
        <row r="1413">
          <cell r="A1413" t="str">
            <v>台湾商品交易中心1-2</v>
          </cell>
          <cell r="B1413" t="str">
            <v>10kV</v>
          </cell>
          <cell r="D1413">
            <v>1600</v>
          </cell>
          <cell r="F1413" t="str">
            <v>市辖</v>
          </cell>
          <cell r="G1413">
            <v>0</v>
          </cell>
          <cell r="H1413" t="str">
            <v>分区2</v>
          </cell>
          <cell r="J1413">
            <v>1</v>
          </cell>
          <cell r="K1413">
            <v>0</v>
          </cell>
          <cell r="L1413">
            <v>0</v>
          </cell>
          <cell r="M1413">
            <v>0</v>
          </cell>
        </row>
        <row r="1414">
          <cell r="A1414" t="str">
            <v>台湾商品交易中心1-3</v>
          </cell>
          <cell r="B1414" t="str">
            <v>10kV</v>
          </cell>
          <cell r="D1414">
            <v>1600</v>
          </cell>
          <cell r="F1414" t="str">
            <v>市辖</v>
          </cell>
          <cell r="G1414">
            <v>0</v>
          </cell>
          <cell r="H1414" t="str">
            <v>分区2</v>
          </cell>
          <cell r="J1414">
            <v>0</v>
          </cell>
          <cell r="K1414">
            <v>1</v>
          </cell>
          <cell r="L1414">
            <v>1</v>
          </cell>
          <cell r="M1414">
            <v>1</v>
          </cell>
        </row>
        <row r="1415">
          <cell r="A1415" t="str">
            <v>台湾商品交易中心1-4</v>
          </cell>
          <cell r="B1415" t="str">
            <v>10kV</v>
          </cell>
          <cell r="D1415">
            <v>1600</v>
          </cell>
          <cell r="F1415" t="str">
            <v>市辖</v>
          </cell>
          <cell r="G1415">
            <v>0</v>
          </cell>
          <cell r="H1415" t="str">
            <v>分区2</v>
          </cell>
          <cell r="J1415">
            <v>1</v>
          </cell>
          <cell r="K1415">
            <v>2</v>
          </cell>
          <cell r="L1415">
            <v>1</v>
          </cell>
          <cell r="M1415">
            <v>1</v>
          </cell>
        </row>
        <row r="1416">
          <cell r="A1416" t="str">
            <v>台湾商品交易中心2-1</v>
          </cell>
          <cell r="B1416" t="str">
            <v>10kV</v>
          </cell>
          <cell r="D1416">
            <v>1600</v>
          </cell>
          <cell r="F1416" t="str">
            <v>市辖</v>
          </cell>
          <cell r="G1416">
            <v>0</v>
          </cell>
          <cell r="H1416" t="str">
            <v>分区2</v>
          </cell>
          <cell r="J1416">
            <v>0</v>
          </cell>
          <cell r="K1416">
            <v>0</v>
          </cell>
          <cell r="L1416">
            <v>0</v>
          </cell>
          <cell r="M1416">
            <v>0</v>
          </cell>
        </row>
        <row r="1417">
          <cell r="A1417" t="str">
            <v>台湾商品交易中心2-2</v>
          </cell>
          <cell r="B1417" t="str">
            <v>10kV</v>
          </cell>
          <cell r="D1417">
            <v>2000</v>
          </cell>
          <cell r="F1417" t="str">
            <v>市辖</v>
          </cell>
          <cell r="G1417">
            <v>0</v>
          </cell>
          <cell r="H1417" t="str">
            <v>分区2</v>
          </cell>
          <cell r="J1417">
            <v>1</v>
          </cell>
          <cell r="K1417">
            <v>1</v>
          </cell>
          <cell r="L1417">
            <v>1</v>
          </cell>
          <cell r="M1417">
            <v>1</v>
          </cell>
        </row>
        <row r="1418">
          <cell r="A1418" t="str">
            <v>台湾商品交易中心2-4</v>
          </cell>
          <cell r="B1418" t="str">
            <v>10kV</v>
          </cell>
          <cell r="D1418">
            <v>2000</v>
          </cell>
          <cell r="F1418" t="str">
            <v>市辖</v>
          </cell>
          <cell r="G1418">
            <v>0</v>
          </cell>
          <cell r="H1418" t="str">
            <v>分区2</v>
          </cell>
          <cell r="J1418">
            <v>0</v>
          </cell>
          <cell r="K1418">
            <v>2</v>
          </cell>
          <cell r="L1418">
            <v>1</v>
          </cell>
          <cell r="M1418">
            <v>1</v>
          </cell>
        </row>
        <row r="1419">
          <cell r="A1419" t="str">
            <v>台湾商品交易中心2-3</v>
          </cell>
          <cell r="B1419" t="str">
            <v>10kV</v>
          </cell>
          <cell r="D1419">
            <v>1600</v>
          </cell>
          <cell r="F1419" t="str">
            <v>市辖</v>
          </cell>
          <cell r="G1419">
            <v>0</v>
          </cell>
          <cell r="H1419" t="str">
            <v>分区2</v>
          </cell>
          <cell r="J1419">
            <v>1</v>
          </cell>
          <cell r="K1419">
            <v>0</v>
          </cell>
          <cell r="L1419">
            <v>0</v>
          </cell>
          <cell r="M1419">
            <v>0</v>
          </cell>
        </row>
        <row r="1420">
          <cell r="A1420" t="str">
            <v>兆鸿置业（住宅生活区临变）</v>
          </cell>
          <cell r="B1420" t="str">
            <v>10kV</v>
          </cell>
          <cell r="D1420">
            <v>500</v>
          </cell>
          <cell r="F1420" t="str">
            <v>县级</v>
          </cell>
          <cell r="G1420">
            <v>0</v>
          </cell>
          <cell r="H1420" t="str">
            <v>分区3</v>
          </cell>
          <cell r="J1420">
            <v>0</v>
          </cell>
          <cell r="K1420">
            <v>1</v>
          </cell>
          <cell r="L1420">
            <v>1</v>
          </cell>
          <cell r="M1420">
            <v>1</v>
          </cell>
        </row>
        <row r="1421">
          <cell r="A1421" t="str">
            <v>118城捌线路灯变4407</v>
          </cell>
          <cell r="B1421" t="str">
            <v>10kV</v>
          </cell>
          <cell r="D1421">
            <v>160</v>
          </cell>
          <cell r="F1421" t="str">
            <v>县级</v>
          </cell>
          <cell r="G1421">
            <v>0</v>
          </cell>
          <cell r="H1421" t="str">
            <v>分区3</v>
          </cell>
          <cell r="J1421">
            <v>1</v>
          </cell>
          <cell r="K1421">
            <v>2</v>
          </cell>
          <cell r="L1421">
            <v>1</v>
          </cell>
          <cell r="M1421">
            <v>1</v>
          </cell>
        </row>
        <row r="1422">
          <cell r="A1422" t="str">
            <v>巅峰投资</v>
          </cell>
          <cell r="B1422" t="str">
            <v>10kV</v>
          </cell>
          <cell r="D1422">
            <v>500</v>
          </cell>
          <cell r="F1422" t="str">
            <v>县级</v>
          </cell>
          <cell r="G1422">
            <v>0</v>
          </cell>
          <cell r="H1422" t="str">
            <v>分区3</v>
          </cell>
          <cell r="J1422">
            <v>0</v>
          </cell>
          <cell r="K1422">
            <v>0</v>
          </cell>
          <cell r="L1422">
            <v>0</v>
          </cell>
          <cell r="M1422">
            <v>0</v>
          </cell>
        </row>
        <row r="1423">
          <cell r="A1423" t="str">
            <v>国际商务城资产（吴淞江滨景观带#2变）</v>
          </cell>
          <cell r="B1423" t="str">
            <v>10kV</v>
          </cell>
          <cell r="D1423">
            <v>315</v>
          </cell>
          <cell r="F1423" t="str">
            <v>县级</v>
          </cell>
          <cell r="G1423">
            <v>0</v>
          </cell>
          <cell r="H1423" t="str">
            <v>分区3</v>
          </cell>
          <cell r="J1423">
            <v>1</v>
          </cell>
          <cell r="K1423">
            <v>1</v>
          </cell>
          <cell r="L1423">
            <v>1</v>
          </cell>
          <cell r="M1423">
            <v>1</v>
          </cell>
        </row>
        <row r="1424">
          <cell r="A1424" t="str">
            <v>118城捌线路灯变</v>
          </cell>
          <cell r="B1424" t="str">
            <v>10kV</v>
          </cell>
          <cell r="D1424">
            <v>160</v>
          </cell>
          <cell r="F1424" t="str">
            <v>县级</v>
          </cell>
          <cell r="G1424">
            <v>0</v>
          </cell>
          <cell r="H1424" t="str">
            <v>分区3</v>
          </cell>
          <cell r="J1424">
            <v>0</v>
          </cell>
          <cell r="K1424">
            <v>2</v>
          </cell>
          <cell r="L1424">
            <v>1</v>
          </cell>
          <cell r="M1424">
            <v>1</v>
          </cell>
        </row>
        <row r="1425">
          <cell r="A1425" t="str">
            <v>公交换乘站</v>
          </cell>
          <cell r="B1425" t="str">
            <v>10kV</v>
          </cell>
          <cell r="D1425">
            <v>315</v>
          </cell>
          <cell r="F1425" t="str">
            <v>县级</v>
          </cell>
          <cell r="G1425">
            <v>0</v>
          </cell>
          <cell r="H1425" t="str">
            <v>分区3</v>
          </cell>
          <cell r="J1425">
            <v>1</v>
          </cell>
          <cell r="K1425">
            <v>0</v>
          </cell>
          <cell r="L1425">
            <v>0</v>
          </cell>
          <cell r="M1425">
            <v>0</v>
          </cell>
        </row>
        <row r="1426">
          <cell r="A1426" t="str">
            <v>花桥国际商务</v>
          </cell>
          <cell r="B1426" t="str">
            <v>10kV</v>
          </cell>
          <cell r="D1426">
            <v>160</v>
          </cell>
          <cell r="F1426" t="str">
            <v>县级</v>
          </cell>
          <cell r="G1426">
            <v>0</v>
          </cell>
          <cell r="H1426" t="str">
            <v>分区3</v>
          </cell>
          <cell r="J1426">
            <v>0</v>
          </cell>
          <cell r="K1426">
            <v>1</v>
          </cell>
          <cell r="L1426">
            <v>1</v>
          </cell>
          <cell r="M1426">
            <v>1</v>
          </cell>
        </row>
        <row r="1427">
          <cell r="A1427" t="str">
            <v>花桥供电所陈元浦1#变</v>
          </cell>
          <cell r="B1427" t="str">
            <v>10kV</v>
          </cell>
          <cell r="D1427">
            <v>100</v>
          </cell>
          <cell r="F1427" t="str">
            <v>县级</v>
          </cell>
          <cell r="G1427">
            <v>0</v>
          </cell>
          <cell r="H1427" t="str">
            <v>分区3</v>
          </cell>
          <cell r="J1427">
            <v>1</v>
          </cell>
          <cell r="K1427">
            <v>2</v>
          </cell>
          <cell r="L1427">
            <v>1</v>
          </cell>
          <cell r="M1427">
            <v>1</v>
          </cell>
        </row>
        <row r="1428">
          <cell r="A1428" t="str">
            <v>陶家村陶家分站</v>
          </cell>
          <cell r="B1428" t="str">
            <v>10kV</v>
          </cell>
          <cell r="D1428">
            <v>250</v>
          </cell>
          <cell r="F1428" t="str">
            <v>县级</v>
          </cell>
          <cell r="G1428">
            <v>0</v>
          </cell>
          <cell r="H1428" t="str">
            <v>分区3</v>
          </cell>
          <cell r="J1428">
            <v>0</v>
          </cell>
          <cell r="K1428">
            <v>0</v>
          </cell>
          <cell r="L1428">
            <v>0</v>
          </cell>
          <cell r="M1428">
            <v>0</v>
          </cell>
        </row>
        <row r="1429">
          <cell r="A1429" t="str">
            <v>陶家村严巷变</v>
          </cell>
          <cell r="B1429" t="str">
            <v>10kV</v>
          </cell>
          <cell r="D1429">
            <v>80</v>
          </cell>
          <cell r="F1429" t="str">
            <v>县级</v>
          </cell>
          <cell r="G1429">
            <v>0</v>
          </cell>
          <cell r="H1429" t="str">
            <v>分区3</v>
          </cell>
          <cell r="J1429">
            <v>1</v>
          </cell>
          <cell r="K1429">
            <v>1</v>
          </cell>
          <cell r="L1429">
            <v>1</v>
          </cell>
          <cell r="M1429">
            <v>1</v>
          </cell>
        </row>
        <row r="1430">
          <cell r="A1430" t="str">
            <v>国际商务资产（基金产业园）</v>
          </cell>
          <cell r="B1430" t="str">
            <v>10kV</v>
          </cell>
          <cell r="D1430">
            <v>400</v>
          </cell>
          <cell r="F1430" t="str">
            <v>县级</v>
          </cell>
          <cell r="G1430">
            <v>0</v>
          </cell>
          <cell r="H1430" t="str">
            <v>分区3</v>
          </cell>
          <cell r="J1430">
            <v>0</v>
          </cell>
          <cell r="K1430">
            <v>2</v>
          </cell>
          <cell r="L1430">
            <v>1</v>
          </cell>
          <cell r="M1430">
            <v>1</v>
          </cell>
        </row>
        <row r="1431">
          <cell r="A1431" t="str">
            <v>鸡鸣塘排涝站</v>
          </cell>
          <cell r="B1431" t="str">
            <v>10kV</v>
          </cell>
          <cell r="D1431">
            <v>400</v>
          </cell>
          <cell r="F1431" t="str">
            <v>县级</v>
          </cell>
          <cell r="G1431">
            <v>0</v>
          </cell>
          <cell r="H1431" t="str">
            <v>分区3</v>
          </cell>
          <cell r="J1431">
            <v>1</v>
          </cell>
          <cell r="K1431">
            <v>0</v>
          </cell>
          <cell r="L1431">
            <v>0</v>
          </cell>
          <cell r="M1431">
            <v>0</v>
          </cell>
        </row>
        <row r="1432">
          <cell r="A1432" t="str">
            <v>绿地集团混凝土站1-1</v>
          </cell>
          <cell r="B1432" t="str">
            <v>10kV</v>
          </cell>
          <cell r="D1432">
            <v>400</v>
          </cell>
          <cell r="F1432" t="str">
            <v>县级</v>
          </cell>
          <cell r="G1432">
            <v>0</v>
          </cell>
          <cell r="H1432" t="str">
            <v>分区3</v>
          </cell>
          <cell r="J1432">
            <v>0</v>
          </cell>
          <cell r="K1432">
            <v>1</v>
          </cell>
          <cell r="L1432">
            <v>1</v>
          </cell>
          <cell r="M1432">
            <v>1</v>
          </cell>
        </row>
        <row r="1433">
          <cell r="A1433" t="str">
            <v>绿地集团混凝土站1-2</v>
          </cell>
          <cell r="B1433" t="str">
            <v>10kV</v>
          </cell>
          <cell r="D1433">
            <v>400</v>
          </cell>
          <cell r="F1433" t="str">
            <v>县级</v>
          </cell>
          <cell r="G1433">
            <v>0</v>
          </cell>
          <cell r="H1433" t="str">
            <v>分区3</v>
          </cell>
          <cell r="J1433">
            <v>1</v>
          </cell>
          <cell r="K1433">
            <v>2</v>
          </cell>
          <cell r="L1433">
            <v>1</v>
          </cell>
          <cell r="M1433">
            <v>1</v>
          </cell>
        </row>
        <row r="1434">
          <cell r="A1434" t="str">
            <v>龙兴建材</v>
          </cell>
          <cell r="B1434" t="str">
            <v>10kV</v>
          </cell>
          <cell r="D1434">
            <v>80</v>
          </cell>
          <cell r="F1434" t="str">
            <v>县级</v>
          </cell>
          <cell r="G1434">
            <v>0</v>
          </cell>
          <cell r="H1434" t="str">
            <v>分区3</v>
          </cell>
          <cell r="J1434">
            <v>0</v>
          </cell>
          <cell r="K1434">
            <v>0</v>
          </cell>
          <cell r="L1434">
            <v>0</v>
          </cell>
          <cell r="M1434">
            <v>0</v>
          </cell>
        </row>
        <row r="1435">
          <cell r="A1435" t="str">
            <v>宝利沙场</v>
          </cell>
          <cell r="B1435" t="str">
            <v>10kV</v>
          </cell>
          <cell r="D1435">
            <v>80</v>
          </cell>
          <cell r="F1435" t="str">
            <v>县级</v>
          </cell>
          <cell r="G1435">
            <v>0</v>
          </cell>
          <cell r="H1435" t="str">
            <v>分区3</v>
          </cell>
          <cell r="J1435">
            <v>1</v>
          </cell>
          <cell r="K1435">
            <v>1</v>
          </cell>
          <cell r="L1435">
            <v>1</v>
          </cell>
          <cell r="M1435">
            <v>1</v>
          </cell>
        </row>
        <row r="1436">
          <cell r="A1436" t="str">
            <v>老溪沙石场</v>
          </cell>
          <cell r="B1436" t="str">
            <v>10kV</v>
          </cell>
          <cell r="D1436">
            <v>100</v>
          </cell>
          <cell r="F1436" t="str">
            <v>县级</v>
          </cell>
          <cell r="G1436">
            <v>0</v>
          </cell>
          <cell r="H1436" t="str">
            <v>分区3</v>
          </cell>
          <cell r="J1436">
            <v>0</v>
          </cell>
          <cell r="K1436">
            <v>2</v>
          </cell>
          <cell r="L1436">
            <v>1</v>
          </cell>
          <cell r="M1436">
            <v>1</v>
          </cell>
        </row>
        <row r="1437">
          <cell r="A1437" t="str">
            <v>金都建设</v>
          </cell>
          <cell r="B1437" t="str">
            <v>10kV</v>
          </cell>
          <cell r="D1437">
            <v>315</v>
          </cell>
          <cell r="F1437" t="str">
            <v>县级</v>
          </cell>
          <cell r="G1437">
            <v>0</v>
          </cell>
          <cell r="H1437" t="str">
            <v>分区3</v>
          </cell>
          <cell r="J1437">
            <v>1</v>
          </cell>
          <cell r="K1437">
            <v>0</v>
          </cell>
          <cell r="L1437">
            <v>0</v>
          </cell>
          <cell r="M1437">
            <v>0</v>
          </cell>
        </row>
        <row r="1438">
          <cell r="A1438" t="str">
            <v>中环混凝土</v>
          </cell>
          <cell r="B1438" t="str">
            <v>10kV</v>
          </cell>
          <cell r="D1438">
            <v>660</v>
          </cell>
          <cell r="F1438" t="str">
            <v>县级</v>
          </cell>
          <cell r="G1438">
            <v>0</v>
          </cell>
          <cell r="H1438" t="str">
            <v>分区3</v>
          </cell>
          <cell r="J1438">
            <v>0</v>
          </cell>
          <cell r="K1438">
            <v>1</v>
          </cell>
          <cell r="L1438">
            <v>1</v>
          </cell>
          <cell r="M1438">
            <v>1</v>
          </cell>
        </row>
        <row r="1439">
          <cell r="A1439" t="str">
            <v>118城捌线移动</v>
          </cell>
          <cell r="B1439" t="str">
            <v>10kV</v>
          </cell>
          <cell r="D1439">
            <v>30</v>
          </cell>
          <cell r="F1439" t="str">
            <v>县级</v>
          </cell>
          <cell r="G1439">
            <v>0</v>
          </cell>
          <cell r="H1439" t="str">
            <v>分区3</v>
          </cell>
          <cell r="J1439">
            <v>1</v>
          </cell>
          <cell r="K1439">
            <v>2</v>
          </cell>
          <cell r="L1439">
            <v>1</v>
          </cell>
          <cell r="M1439">
            <v>1</v>
          </cell>
        </row>
        <row r="1440">
          <cell r="A1440" t="str">
            <v>国际商务城资产（金融园临变）</v>
          </cell>
          <cell r="B1440" t="str">
            <v>10kV</v>
          </cell>
          <cell r="D1440">
            <v>250</v>
          </cell>
          <cell r="F1440" t="str">
            <v>县级</v>
          </cell>
          <cell r="G1440">
            <v>0</v>
          </cell>
          <cell r="H1440" t="str">
            <v>分区3</v>
          </cell>
          <cell r="J1440">
            <v>0</v>
          </cell>
          <cell r="K1440">
            <v>0</v>
          </cell>
          <cell r="L1440">
            <v>0</v>
          </cell>
          <cell r="M1440">
            <v>0</v>
          </cell>
        </row>
        <row r="1441">
          <cell r="A1441" t="str">
            <v>宏鑫市政</v>
          </cell>
          <cell r="B1441" t="str">
            <v>10kV</v>
          </cell>
          <cell r="D1441">
            <v>250</v>
          </cell>
          <cell r="F1441" t="str">
            <v>县级</v>
          </cell>
          <cell r="G1441">
            <v>0</v>
          </cell>
          <cell r="H1441" t="str">
            <v>分区3</v>
          </cell>
          <cell r="J1441">
            <v>1</v>
          </cell>
          <cell r="K1441">
            <v>1</v>
          </cell>
          <cell r="L1441">
            <v>1</v>
          </cell>
          <cell r="M1441">
            <v>1</v>
          </cell>
        </row>
        <row r="1442">
          <cell r="A1442" t="str">
            <v>东泾村西泾变</v>
          </cell>
          <cell r="B1442" t="str">
            <v>10kV</v>
          </cell>
          <cell r="D1442">
            <v>100</v>
          </cell>
          <cell r="F1442" t="str">
            <v>县级</v>
          </cell>
          <cell r="G1442">
            <v>0</v>
          </cell>
          <cell r="H1442" t="str">
            <v>分区3</v>
          </cell>
          <cell r="J1442">
            <v>0</v>
          </cell>
          <cell r="K1442">
            <v>2</v>
          </cell>
          <cell r="L1442">
            <v>1</v>
          </cell>
          <cell r="M1442">
            <v>1</v>
          </cell>
        </row>
        <row r="1443">
          <cell r="A1443" t="str">
            <v>东泾村东泾站</v>
          </cell>
          <cell r="B1443" t="str">
            <v>10kV</v>
          </cell>
          <cell r="D1443">
            <v>200</v>
          </cell>
          <cell r="F1443" t="str">
            <v>县级</v>
          </cell>
          <cell r="G1443">
            <v>0</v>
          </cell>
          <cell r="H1443" t="str">
            <v>分区3</v>
          </cell>
          <cell r="J1443">
            <v>1</v>
          </cell>
          <cell r="K1443">
            <v>0</v>
          </cell>
          <cell r="L1443">
            <v>0</v>
          </cell>
          <cell r="M1443">
            <v>0</v>
          </cell>
        </row>
        <row r="1444">
          <cell r="A1444" t="str">
            <v>东泾排涝站</v>
          </cell>
          <cell r="B1444" t="str">
            <v>10kV</v>
          </cell>
          <cell r="D1444">
            <v>250</v>
          </cell>
          <cell r="F1444" t="str">
            <v>县级</v>
          </cell>
          <cell r="G1444">
            <v>0</v>
          </cell>
          <cell r="H1444" t="str">
            <v>分区3</v>
          </cell>
          <cell r="J1444">
            <v>0</v>
          </cell>
          <cell r="K1444">
            <v>1</v>
          </cell>
          <cell r="L1444">
            <v>1</v>
          </cell>
          <cell r="M1444">
            <v>1</v>
          </cell>
        </row>
        <row r="1445">
          <cell r="A1445" t="str">
            <v>花桥水利站（顺陈路新开河排涝站）</v>
          </cell>
          <cell r="B1445" t="str">
            <v>10kV</v>
          </cell>
          <cell r="D1445">
            <v>500</v>
          </cell>
          <cell r="F1445" t="str">
            <v>县级</v>
          </cell>
          <cell r="G1445">
            <v>0</v>
          </cell>
          <cell r="H1445" t="str">
            <v>分区3</v>
          </cell>
          <cell r="J1445">
            <v>1</v>
          </cell>
          <cell r="K1445">
            <v>2</v>
          </cell>
          <cell r="L1445">
            <v>1</v>
          </cell>
          <cell r="M1445">
            <v>1</v>
          </cell>
        </row>
        <row r="1446">
          <cell r="A1446" t="str">
            <v>118城捌线路灯</v>
          </cell>
          <cell r="B1446" t="str">
            <v>10kV</v>
          </cell>
          <cell r="D1446">
            <v>160</v>
          </cell>
          <cell r="F1446" t="str">
            <v>县级</v>
          </cell>
          <cell r="G1446">
            <v>0</v>
          </cell>
          <cell r="H1446" t="str">
            <v>分区3</v>
          </cell>
          <cell r="J1446">
            <v>0</v>
          </cell>
          <cell r="K1446">
            <v>0</v>
          </cell>
          <cell r="L1446">
            <v>0</v>
          </cell>
          <cell r="M1446">
            <v>0</v>
          </cell>
        </row>
        <row r="1447">
          <cell r="A1447" t="str">
            <v>东泾线村王家浜变</v>
          </cell>
          <cell r="B1447" t="str">
            <v>10kV</v>
          </cell>
          <cell r="D1447">
            <v>100</v>
          </cell>
          <cell r="F1447" t="str">
            <v>县级</v>
          </cell>
          <cell r="G1447">
            <v>0</v>
          </cell>
          <cell r="H1447" t="str">
            <v>分区3</v>
          </cell>
          <cell r="J1447">
            <v>1</v>
          </cell>
          <cell r="K1447">
            <v>1</v>
          </cell>
          <cell r="L1447">
            <v>1</v>
          </cell>
          <cell r="M1447">
            <v>1</v>
          </cell>
        </row>
        <row r="1448">
          <cell r="A1448" t="str">
            <v>东泾村祁巷站变</v>
          </cell>
          <cell r="B1448" t="str">
            <v>10kV</v>
          </cell>
          <cell r="D1448">
            <v>200</v>
          </cell>
          <cell r="F1448" t="str">
            <v>县级</v>
          </cell>
          <cell r="G1448">
            <v>0</v>
          </cell>
          <cell r="H1448" t="str">
            <v>分区3</v>
          </cell>
          <cell r="J1448">
            <v>0</v>
          </cell>
          <cell r="K1448">
            <v>2</v>
          </cell>
          <cell r="L1448">
            <v>1</v>
          </cell>
          <cell r="M1448">
            <v>1</v>
          </cell>
        </row>
        <row r="1449">
          <cell r="A1449" t="str">
            <v>三江变</v>
          </cell>
          <cell r="B1449" t="str">
            <v>10kV</v>
          </cell>
          <cell r="D1449">
            <v>315</v>
          </cell>
          <cell r="F1449" t="str">
            <v>县级</v>
          </cell>
          <cell r="G1449">
            <v>0</v>
          </cell>
          <cell r="H1449" t="str">
            <v>分区3</v>
          </cell>
          <cell r="J1449">
            <v>1</v>
          </cell>
          <cell r="K1449">
            <v>0</v>
          </cell>
          <cell r="L1449">
            <v>0</v>
          </cell>
          <cell r="M1449">
            <v>0</v>
          </cell>
        </row>
        <row r="1450">
          <cell r="A1450" t="str">
            <v>万科房地产（花桥国际社区一期2#变）</v>
          </cell>
          <cell r="B1450" t="str">
            <v>10kV</v>
          </cell>
          <cell r="D1450">
            <v>500</v>
          </cell>
          <cell r="F1450" t="str">
            <v>县级</v>
          </cell>
          <cell r="G1450">
            <v>0</v>
          </cell>
          <cell r="H1450" t="str">
            <v>分区3</v>
          </cell>
          <cell r="J1450">
            <v>0</v>
          </cell>
          <cell r="K1450">
            <v>1</v>
          </cell>
          <cell r="L1450">
            <v>1</v>
          </cell>
          <cell r="M1450">
            <v>1</v>
          </cell>
        </row>
        <row r="1451">
          <cell r="A1451" t="str">
            <v>万科房地产（花桥国际社区一期3#变）</v>
          </cell>
          <cell r="B1451" t="str">
            <v>10kV</v>
          </cell>
          <cell r="D1451">
            <v>500</v>
          </cell>
          <cell r="F1451" t="str">
            <v>县级</v>
          </cell>
          <cell r="G1451">
            <v>0</v>
          </cell>
          <cell r="H1451" t="str">
            <v>分区3</v>
          </cell>
          <cell r="J1451">
            <v>1</v>
          </cell>
          <cell r="K1451">
            <v>2</v>
          </cell>
          <cell r="L1451">
            <v>1</v>
          </cell>
          <cell r="M1451">
            <v>1</v>
          </cell>
        </row>
        <row r="1452">
          <cell r="A1452" t="str">
            <v>万科房地产（花桥国际社区一期1#变）</v>
          </cell>
          <cell r="B1452" t="str">
            <v>10kV</v>
          </cell>
          <cell r="D1452">
            <v>500</v>
          </cell>
          <cell r="F1452" t="str">
            <v>县级</v>
          </cell>
          <cell r="G1452">
            <v>0</v>
          </cell>
          <cell r="H1452" t="str">
            <v>分区3</v>
          </cell>
          <cell r="J1452">
            <v>0</v>
          </cell>
          <cell r="K1452">
            <v>0</v>
          </cell>
          <cell r="L1452">
            <v>0</v>
          </cell>
          <cell r="M1452">
            <v>0</v>
          </cell>
        </row>
        <row r="1453">
          <cell r="A1453" t="str">
            <v>上岸村潘家变</v>
          </cell>
          <cell r="B1453" t="str">
            <v>10kV</v>
          </cell>
          <cell r="D1453">
            <v>100</v>
          </cell>
          <cell r="F1453" t="str">
            <v>县级</v>
          </cell>
          <cell r="G1453">
            <v>0</v>
          </cell>
          <cell r="H1453" t="str">
            <v>分区3</v>
          </cell>
          <cell r="J1453">
            <v>1</v>
          </cell>
          <cell r="K1453">
            <v>1</v>
          </cell>
          <cell r="L1453">
            <v>1</v>
          </cell>
          <cell r="M1453">
            <v>1</v>
          </cell>
        </row>
        <row r="1454">
          <cell r="A1454" t="str">
            <v>黄墅江排涝</v>
          </cell>
          <cell r="B1454" t="str">
            <v>10kV</v>
          </cell>
          <cell r="D1454">
            <v>500</v>
          </cell>
          <cell r="F1454" t="str">
            <v>县级</v>
          </cell>
          <cell r="G1454">
            <v>0</v>
          </cell>
          <cell r="H1454" t="str">
            <v>分区3</v>
          </cell>
          <cell r="J1454">
            <v>0</v>
          </cell>
          <cell r="K1454">
            <v>2</v>
          </cell>
          <cell r="L1454">
            <v>1</v>
          </cell>
          <cell r="M1454">
            <v>1</v>
          </cell>
        </row>
        <row r="1455">
          <cell r="A1455" t="str">
            <v>花桥供电所陈元浦变</v>
          </cell>
          <cell r="B1455" t="str">
            <v>10kV</v>
          </cell>
          <cell r="D1455">
            <v>100</v>
          </cell>
          <cell r="F1455" t="str">
            <v>县级</v>
          </cell>
          <cell r="G1455">
            <v>0</v>
          </cell>
          <cell r="H1455" t="str">
            <v>分区3</v>
          </cell>
          <cell r="J1455">
            <v>1</v>
          </cell>
          <cell r="K1455">
            <v>0</v>
          </cell>
          <cell r="L1455">
            <v>0</v>
          </cell>
          <cell r="M1455">
            <v>0</v>
          </cell>
        </row>
        <row r="1456">
          <cell r="A1456" t="str">
            <v>赛格国际公寓3#变</v>
          </cell>
          <cell r="B1456" t="str">
            <v>10kV</v>
          </cell>
          <cell r="D1456">
            <v>800</v>
          </cell>
          <cell r="F1456" t="str">
            <v>市辖</v>
          </cell>
          <cell r="G1456">
            <v>0</v>
          </cell>
          <cell r="H1456" t="str">
            <v>分区4</v>
          </cell>
          <cell r="J1456">
            <v>0</v>
          </cell>
          <cell r="K1456">
            <v>1</v>
          </cell>
          <cell r="L1456">
            <v>1</v>
          </cell>
          <cell r="M1456">
            <v>1</v>
          </cell>
        </row>
        <row r="1457">
          <cell r="A1457" t="str">
            <v>赛格国际公寓1#变</v>
          </cell>
          <cell r="B1457" t="str">
            <v>10kV</v>
          </cell>
          <cell r="D1457">
            <v>800</v>
          </cell>
          <cell r="F1457" t="str">
            <v>市辖</v>
          </cell>
          <cell r="G1457">
            <v>0</v>
          </cell>
          <cell r="H1457" t="str">
            <v>分区4</v>
          </cell>
          <cell r="J1457">
            <v>1</v>
          </cell>
          <cell r="K1457">
            <v>2</v>
          </cell>
          <cell r="L1457">
            <v>1</v>
          </cell>
          <cell r="M1457">
            <v>1</v>
          </cell>
        </row>
        <row r="1458">
          <cell r="A1458" t="str">
            <v>东肆线轨道交通</v>
          </cell>
          <cell r="B1458" t="str">
            <v>10kV</v>
          </cell>
          <cell r="D1458">
            <v>100</v>
          </cell>
          <cell r="F1458" t="str">
            <v>市辖</v>
          </cell>
          <cell r="G1458">
            <v>0</v>
          </cell>
          <cell r="H1458" t="str">
            <v>分区4</v>
          </cell>
          <cell r="J1458">
            <v>0</v>
          </cell>
          <cell r="K1458">
            <v>0</v>
          </cell>
          <cell r="L1458">
            <v>0</v>
          </cell>
          <cell r="M1458">
            <v>0</v>
          </cell>
        </row>
        <row r="1459">
          <cell r="A1459" t="str">
            <v>港汇置业</v>
          </cell>
          <cell r="B1459" t="str">
            <v>10kV</v>
          </cell>
          <cell r="D1459">
            <v>400</v>
          </cell>
          <cell r="F1459" t="str">
            <v>市辖</v>
          </cell>
          <cell r="G1459">
            <v>0</v>
          </cell>
          <cell r="H1459" t="str">
            <v>分区4</v>
          </cell>
          <cell r="J1459">
            <v>1</v>
          </cell>
          <cell r="K1459">
            <v>1</v>
          </cell>
          <cell r="L1459">
            <v>1</v>
          </cell>
          <cell r="M1459">
            <v>1</v>
          </cell>
        </row>
        <row r="1460">
          <cell r="A1460" t="str">
            <v>中宇置业1#</v>
          </cell>
          <cell r="B1460" t="str">
            <v>10kV</v>
          </cell>
          <cell r="D1460">
            <v>500</v>
          </cell>
          <cell r="F1460" t="str">
            <v>市辖</v>
          </cell>
          <cell r="G1460">
            <v>0</v>
          </cell>
          <cell r="H1460" t="str">
            <v>分区4</v>
          </cell>
          <cell r="J1460">
            <v>0</v>
          </cell>
          <cell r="K1460">
            <v>2</v>
          </cell>
          <cell r="L1460">
            <v>1</v>
          </cell>
          <cell r="M1460">
            <v>1</v>
          </cell>
        </row>
        <row r="1461">
          <cell r="A1461" t="str">
            <v>中宇置业2#</v>
          </cell>
          <cell r="B1461" t="str">
            <v>10kV</v>
          </cell>
          <cell r="D1461">
            <v>500</v>
          </cell>
          <cell r="F1461" t="str">
            <v>市辖</v>
          </cell>
          <cell r="G1461">
            <v>0</v>
          </cell>
          <cell r="H1461" t="str">
            <v>分区4</v>
          </cell>
          <cell r="J1461">
            <v>1</v>
          </cell>
          <cell r="K1461">
            <v>0</v>
          </cell>
          <cell r="L1461">
            <v>0</v>
          </cell>
          <cell r="M1461">
            <v>0</v>
          </cell>
        </row>
        <row r="1462">
          <cell r="A1462" t="str">
            <v>中寰广场1#变</v>
          </cell>
          <cell r="B1462" t="str">
            <v>10kV</v>
          </cell>
          <cell r="D1462">
            <v>800</v>
          </cell>
          <cell r="F1462" t="str">
            <v>市辖</v>
          </cell>
          <cell r="G1462">
            <v>0</v>
          </cell>
          <cell r="H1462" t="str">
            <v>分区4</v>
          </cell>
          <cell r="J1462">
            <v>0</v>
          </cell>
          <cell r="K1462">
            <v>1</v>
          </cell>
          <cell r="L1462">
            <v>1</v>
          </cell>
          <cell r="M1462">
            <v>1</v>
          </cell>
        </row>
        <row r="1463">
          <cell r="A1463" t="str">
            <v>中寰广场3#变</v>
          </cell>
          <cell r="B1463" t="str">
            <v>10kV</v>
          </cell>
          <cell r="D1463">
            <v>800</v>
          </cell>
          <cell r="F1463" t="str">
            <v>市辖</v>
          </cell>
          <cell r="G1463">
            <v>0</v>
          </cell>
          <cell r="H1463" t="str">
            <v>分区4</v>
          </cell>
          <cell r="J1463">
            <v>1</v>
          </cell>
          <cell r="K1463">
            <v>2</v>
          </cell>
          <cell r="L1463">
            <v>1</v>
          </cell>
          <cell r="M1463">
            <v>1</v>
          </cell>
        </row>
        <row r="1464">
          <cell r="A1464" t="str">
            <v>中寰广场4#变</v>
          </cell>
          <cell r="B1464" t="str">
            <v>10kV</v>
          </cell>
          <cell r="D1464">
            <v>800</v>
          </cell>
          <cell r="F1464" t="str">
            <v>市辖</v>
          </cell>
          <cell r="G1464">
            <v>0</v>
          </cell>
          <cell r="H1464" t="str">
            <v>分区4</v>
          </cell>
          <cell r="J1464">
            <v>0</v>
          </cell>
          <cell r="K1464">
            <v>0</v>
          </cell>
          <cell r="L1464">
            <v>0</v>
          </cell>
          <cell r="M1464">
            <v>0</v>
          </cell>
        </row>
        <row r="1465">
          <cell r="A1465" t="str">
            <v>昆安五金厂</v>
          </cell>
          <cell r="B1465" t="str">
            <v>10kV</v>
          </cell>
          <cell r="D1465">
            <v>100</v>
          </cell>
          <cell r="F1465" t="str">
            <v>县级</v>
          </cell>
          <cell r="G1465">
            <v>0</v>
          </cell>
          <cell r="H1465" t="str">
            <v>分区3</v>
          </cell>
          <cell r="J1465">
            <v>1</v>
          </cell>
          <cell r="K1465">
            <v>1</v>
          </cell>
          <cell r="L1465">
            <v>1</v>
          </cell>
          <cell r="M1465">
            <v>1</v>
          </cell>
        </row>
        <row r="1466">
          <cell r="A1466" t="str">
            <v>A11公路排水泵房</v>
          </cell>
          <cell r="B1466" t="str">
            <v>10kV</v>
          </cell>
          <cell r="D1466">
            <v>100</v>
          </cell>
          <cell r="F1466" t="str">
            <v>县级</v>
          </cell>
          <cell r="G1466">
            <v>0</v>
          </cell>
          <cell r="H1466" t="str">
            <v>分区3</v>
          </cell>
          <cell r="J1466">
            <v>0</v>
          </cell>
          <cell r="K1466">
            <v>2</v>
          </cell>
          <cell r="L1466">
            <v>1</v>
          </cell>
          <cell r="M1466">
            <v>1</v>
          </cell>
        </row>
        <row r="1467">
          <cell r="A1467" t="str">
            <v>虬江河东排涝站</v>
          </cell>
          <cell r="B1467" t="str">
            <v>10kV</v>
          </cell>
          <cell r="D1467">
            <v>125</v>
          </cell>
          <cell r="F1467" t="str">
            <v>县级</v>
          </cell>
          <cell r="G1467">
            <v>0</v>
          </cell>
          <cell r="H1467" t="str">
            <v>分区3</v>
          </cell>
          <cell r="J1467">
            <v>1</v>
          </cell>
          <cell r="K1467">
            <v>0</v>
          </cell>
          <cell r="L1467">
            <v>0</v>
          </cell>
          <cell r="M1467">
            <v>0</v>
          </cell>
        </row>
        <row r="1468">
          <cell r="A1468" t="str">
            <v>兆丰乡根园1#</v>
          </cell>
          <cell r="B1468" t="str">
            <v>10kV</v>
          </cell>
          <cell r="D1468">
            <v>630</v>
          </cell>
          <cell r="F1468" t="str">
            <v>市辖</v>
          </cell>
          <cell r="G1468">
            <v>0</v>
          </cell>
          <cell r="H1468" t="str">
            <v>分区4</v>
          </cell>
          <cell r="J1468">
            <v>0</v>
          </cell>
          <cell r="K1468">
            <v>1</v>
          </cell>
          <cell r="L1468">
            <v>1</v>
          </cell>
          <cell r="M1468">
            <v>1</v>
          </cell>
        </row>
        <row r="1469">
          <cell r="A1469" t="str">
            <v>美乐地</v>
          </cell>
          <cell r="B1469" t="str">
            <v>10kV</v>
          </cell>
          <cell r="D1469">
            <v>500</v>
          </cell>
          <cell r="F1469" t="str">
            <v>市辖</v>
          </cell>
          <cell r="G1469">
            <v>0</v>
          </cell>
          <cell r="H1469" t="str">
            <v>分区4</v>
          </cell>
          <cell r="J1469">
            <v>1</v>
          </cell>
          <cell r="K1469">
            <v>2</v>
          </cell>
          <cell r="L1469">
            <v>1</v>
          </cell>
          <cell r="M1469">
            <v>1</v>
          </cell>
        </row>
        <row r="1470">
          <cell r="A1470" t="str">
            <v>长城房产</v>
          </cell>
          <cell r="B1470" t="str">
            <v>10kV</v>
          </cell>
          <cell r="D1470">
            <v>200</v>
          </cell>
          <cell r="F1470" t="str">
            <v>市辖</v>
          </cell>
          <cell r="G1470">
            <v>0</v>
          </cell>
          <cell r="H1470" t="str">
            <v>分区4</v>
          </cell>
          <cell r="J1470">
            <v>0</v>
          </cell>
          <cell r="K1470">
            <v>0</v>
          </cell>
          <cell r="L1470">
            <v>0</v>
          </cell>
          <cell r="M1470">
            <v>0</v>
          </cell>
        </row>
        <row r="1471">
          <cell r="A1471" t="str">
            <v>兆伟管理</v>
          </cell>
          <cell r="B1471" t="str">
            <v>10kV</v>
          </cell>
          <cell r="D1471">
            <v>630</v>
          </cell>
          <cell r="F1471" t="str">
            <v>市辖</v>
          </cell>
          <cell r="G1471">
            <v>0</v>
          </cell>
          <cell r="H1471" t="str">
            <v>分区4</v>
          </cell>
          <cell r="J1471">
            <v>1</v>
          </cell>
          <cell r="K1471">
            <v>1</v>
          </cell>
          <cell r="L1471">
            <v>1</v>
          </cell>
          <cell r="M1471">
            <v>1</v>
          </cell>
        </row>
        <row r="1472">
          <cell r="A1472" t="str">
            <v>都会新峰园4#变</v>
          </cell>
          <cell r="B1472" t="str">
            <v>10kV</v>
          </cell>
          <cell r="D1472">
            <v>800</v>
          </cell>
          <cell r="F1472" t="str">
            <v>市辖</v>
          </cell>
          <cell r="G1472">
            <v>0</v>
          </cell>
          <cell r="H1472" t="str">
            <v>分区4</v>
          </cell>
          <cell r="J1472">
            <v>0</v>
          </cell>
          <cell r="K1472">
            <v>2</v>
          </cell>
          <cell r="L1472">
            <v>1</v>
          </cell>
          <cell r="M1472">
            <v>1</v>
          </cell>
        </row>
        <row r="1473">
          <cell r="A1473" t="str">
            <v>都会新峰园2#变</v>
          </cell>
          <cell r="B1473" t="str">
            <v>10kV</v>
          </cell>
          <cell r="D1473">
            <v>800</v>
          </cell>
          <cell r="F1473" t="str">
            <v>市辖</v>
          </cell>
          <cell r="G1473">
            <v>0</v>
          </cell>
          <cell r="H1473" t="str">
            <v>分区4</v>
          </cell>
          <cell r="J1473">
            <v>1</v>
          </cell>
          <cell r="K1473">
            <v>0</v>
          </cell>
          <cell r="L1473">
            <v>0</v>
          </cell>
          <cell r="M1473">
            <v>0</v>
          </cell>
        </row>
        <row r="1474">
          <cell r="A1474" t="str">
            <v>都会新峰园10#变</v>
          </cell>
          <cell r="B1474" t="str">
            <v>10kV</v>
          </cell>
          <cell r="D1474">
            <v>800</v>
          </cell>
          <cell r="F1474" t="str">
            <v>市辖</v>
          </cell>
          <cell r="G1474">
            <v>0</v>
          </cell>
          <cell r="H1474" t="str">
            <v>分区4</v>
          </cell>
          <cell r="J1474">
            <v>0</v>
          </cell>
          <cell r="K1474">
            <v>1</v>
          </cell>
          <cell r="L1474">
            <v>1</v>
          </cell>
          <cell r="M1474">
            <v>1</v>
          </cell>
        </row>
        <row r="1475">
          <cell r="A1475" t="str">
            <v>都会新峰园12#变</v>
          </cell>
          <cell r="B1475" t="str">
            <v>10kV</v>
          </cell>
          <cell r="D1475">
            <v>800</v>
          </cell>
          <cell r="F1475" t="str">
            <v>市辖</v>
          </cell>
          <cell r="G1475">
            <v>0</v>
          </cell>
          <cell r="H1475" t="str">
            <v>分区4</v>
          </cell>
          <cell r="J1475">
            <v>1</v>
          </cell>
          <cell r="K1475">
            <v>2</v>
          </cell>
          <cell r="L1475">
            <v>1</v>
          </cell>
          <cell r="M1475">
            <v>1</v>
          </cell>
        </row>
        <row r="1476">
          <cell r="A1476" t="str">
            <v>都会新峰园6#变</v>
          </cell>
          <cell r="B1476" t="str">
            <v>10kV</v>
          </cell>
          <cell r="D1476">
            <v>800</v>
          </cell>
          <cell r="F1476" t="str">
            <v>市辖</v>
          </cell>
          <cell r="G1476">
            <v>0</v>
          </cell>
          <cell r="H1476" t="str">
            <v>分区4</v>
          </cell>
          <cell r="J1476">
            <v>0</v>
          </cell>
          <cell r="K1476">
            <v>0</v>
          </cell>
          <cell r="L1476">
            <v>0</v>
          </cell>
          <cell r="M1476">
            <v>0</v>
          </cell>
        </row>
        <row r="1477">
          <cell r="A1477" t="str">
            <v>都会新峰园8#变</v>
          </cell>
          <cell r="B1477" t="str">
            <v>10kV</v>
          </cell>
          <cell r="D1477">
            <v>800</v>
          </cell>
          <cell r="F1477" t="str">
            <v>市辖</v>
          </cell>
          <cell r="G1477">
            <v>0</v>
          </cell>
          <cell r="H1477" t="str">
            <v>分区4</v>
          </cell>
          <cell r="J1477">
            <v>1</v>
          </cell>
          <cell r="K1477">
            <v>1</v>
          </cell>
          <cell r="L1477">
            <v>1</v>
          </cell>
          <cell r="M1477">
            <v>1</v>
          </cell>
        </row>
        <row r="1478">
          <cell r="A1478" t="str">
            <v>新东村周家宅1#变</v>
          </cell>
          <cell r="B1478" t="str">
            <v>10kV</v>
          </cell>
          <cell r="D1478">
            <v>100</v>
          </cell>
          <cell r="F1478" t="str">
            <v>市辖</v>
          </cell>
          <cell r="G1478">
            <v>0</v>
          </cell>
          <cell r="H1478" t="str">
            <v>分区4</v>
          </cell>
          <cell r="J1478">
            <v>0</v>
          </cell>
          <cell r="K1478">
            <v>2</v>
          </cell>
          <cell r="L1478">
            <v>1</v>
          </cell>
          <cell r="M1478">
            <v>1</v>
          </cell>
        </row>
        <row r="1479">
          <cell r="A1479" t="str">
            <v>都会新峰园2#临变</v>
          </cell>
          <cell r="B1479" t="str">
            <v>10kV</v>
          </cell>
          <cell r="D1479">
            <v>500</v>
          </cell>
          <cell r="F1479" t="str">
            <v>市辖</v>
          </cell>
          <cell r="G1479">
            <v>0</v>
          </cell>
          <cell r="H1479" t="str">
            <v>分区4</v>
          </cell>
          <cell r="J1479">
            <v>1</v>
          </cell>
          <cell r="K1479">
            <v>0</v>
          </cell>
          <cell r="L1479">
            <v>0</v>
          </cell>
          <cell r="M1479">
            <v>0</v>
          </cell>
        </row>
        <row r="1480">
          <cell r="A1480" t="str">
            <v>新东村周家宅</v>
          </cell>
          <cell r="B1480" t="str">
            <v>10kV</v>
          </cell>
          <cell r="D1480">
            <v>100</v>
          </cell>
          <cell r="F1480" t="str">
            <v>市辖</v>
          </cell>
          <cell r="G1480">
            <v>0</v>
          </cell>
          <cell r="H1480" t="str">
            <v>分区4</v>
          </cell>
          <cell r="J1480">
            <v>0</v>
          </cell>
          <cell r="K1480">
            <v>1</v>
          </cell>
          <cell r="L1480">
            <v>1</v>
          </cell>
          <cell r="M1480">
            <v>1</v>
          </cell>
        </row>
        <row r="1481">
          <cell r="A1481" t="str">
            <v>商务污水泵</v>
          </cell>
          <cell r="B1481" t="str">
            <v>10kV</v>
          </cell>
          <cell r="D1481">
            <v>500</v>
          </cell>
          <cell r="F1481" t="str">
            <v>市辖</v>
          </cell>
          <cell r="G1481">
            <v>0</v>
          </cell>
          <cell r="H1481" t="str">
            <v>分区4</v>
          </cell>
          <cell r="J1481">
            <v>1</v>
          </cell>
          <cell r="K1481">
            <v>2</v>
          </cell>
          <cell r="L1481">
            <v>1</v>
          </cell>
          <cell r="M1481">
            <v>1</v>
          </cell>
        </row>
        <row r="1482">
          <cell r="A1482" t="str">
            <v>事达房产</v>
          </cell>
          <cell r="B1482" t="str">
            <v>10kV</v>
          </cell>
          <cell r="D1482">
            <v>630</v>
          </cell>
          <cell r="F1482" t="str">
            <v>市辖</v>
          </cell>
          <cell r="G1482">
            <v>0</v>
          </cell>
          <cell r="H1482" t="str">
            <v>分区4</v>
          </cell>
          <cell r="J1482">
            <v>0</v>
          </cell>
          <cell r="K1482">
            <v>0</v>
          </cell>
          <cell r="L1482">
            <v>0</v>
          </cell>
          <cell r="M1482">
            <v>0</v>
          </cell>
        </row>
        <row r="1483">
          <cell r="A1483" t="str">
            <v>中宇花园1#变</v>
          </cell>
          <cell r="B1483" t="str">
            <v>10kV</v>
          </cell>
          <cell r="D1483">
            <v>800</v>
          </cell>
          <cell r="F1483" t="str">
            <v>市辖</v>
          </cell>
          <cell r="G1483">
            <v>0</v>
          </cell>
          <cell r="H1483" t="str">
            <v>分区4</v>
          </cell>
          <cell r="J1483">
            <v>1</v>
          </cell>
          <cell r="K1483">
            <v>1</v>
          </cell>
          <cell r="L1483">
            <v>1</v>
          </cell>
          <cell r="M1483">
            <v>1</v>
          </cell>
        </row>
        <row r="1484">
          <cell r="A1484" t="str">
            <v>中宇花园3#变</v>
          </cell>
          <cell r="B1484" t="str">
            <v>10kV</v>
          </cell>
          <cell r="D1484">
            <v>800</v>
          </cell>
          <cell r="F1484" t="str">
            <v>市辖</v>
          </cell>
          <cell r="G1484">
            <v>0</v>
          </cell>
          <cell r="H1484" t="str">
            <v>分区4</v>
          </cell>
          <cell r="J1484">
            <v>0</v>
          </cell>
          <cell r="K1484">
            <v>2</v>
          </cell>
          <cell r="L1484">
            <v>1</v>
          </cell>
          <cell r="M1484">
            <v>1</v>
          </cell>
        </row>
        <row r="1485">
          <cell r="A1485" t="str">
            <v>书元1-1</v>
          </cell>
          <cell r="B1485" t="str">
            <v>10kV</v>
          </cell>
          <cell r="D1485">
            <v>1000</v>
          </cell>
          <cell r="F1485" t="str">
            <v>市辖</v>
          </cell>
          <cell r="G1485">
            <v>0</v>
          </cell>
          <cell r="H1485" t="str">
            <v>分区4</v>
          </cell>
          <cell r="J1485">
            <v>1</v>
          </cell>
          <cell r="K1485">
            <v>0</v>
          </cell>
          <cell r="L1485">
            <v>0</v>
          </cell>
          <cell r="M1485">
            <v>0</v>
          </cell>
        </row>
        <row r="1486">
          <cell r="A1486" t="str">
            <v>书元1-2</v>
          </cell>
          <cell r="B1486" t="str">
            <v>10kV</v>
          </cell>
          <cell r="D1486">
            <v>630</v>
          </cell>
          <cell r="F1486" t="str">
            <v>市辖</v>
          </cell>
          <cell r="G1486">
            <v>0</v>
          </cell>
          <cell r="H1486" t="str">
            <v>分区4</v>
          </cell>
          <cell r="J1486">
            <v>0</v>
          </cell>
          <cell r="K1486">
            <v>1</v>
          </cell>
          <cell r="L1486">
            <v>1</v>
          </cell>
          <cell r="M1486">
            <v>1</v>
          </cell>
        </row>
        <row r="1487">
          <cell r="A1487" t="str">
            <v>书元1-3</v>
          </cell>
          <cell r="B1487" t="str">
            <v>10kV</v>
          </cell>
          <cell r="D1487">
            <v>30</v>
          </cell>
          <cell r="F1487" t="str">
            <v>市辖</v>
          </cell>
          <cell r="G1487">
            <v>0</v>
          </cell>
          <cell r="H1487" t="str">
            <v>分区4</v>
          </cell>
          <cell r="J1487">
            <v>1</v>
          </cell>
          <cell r="K1487">
            <v>2</v>
          </cell>
          <cell r="L1487">
            <v>1</v>
          </cell>
          <cell r="M1487">
            <v>1</v>
          </cell>
        </row>
        <row r="1488">
          <cell r="A1488" t="str">
            <v>书元1-4</v>
          </cell>
          <cell r="B1488" t="str">
            <v>10kV</v>
          </cell>
          <cell r="D1488">
            <v>1000</v>
          </cell>
          <cell r="F1488" t="str">
            <v>市辖</v>
          </cell>
          <cell r="G1488">
            <v>0</v>
          </cell>
          <cell r="H1488" t="str">
            <v>分区4</v>
          </cell>
          <cell r="J1488">
            <v>0</v>
          </cell>
          <cell r="K1488">
            <v>0</v>
          </cell>
          <cell r="L1488">
            <v>0</v>
          </cell>
          <cell r="M1488">
            <v>0</v>
          </cell>
        </row>
        <row r="1489">
          <cell r="A1489" t="str">
            <v>书元2</v>
          </cell>
          <cell r="B1489" t="str">
            <v>10kV</v>
          </cell>
          <cell r="D1489">
            <v>630</v>
          </cell>
          <cell r="F1489" t="str">
            <v>市辖</v>
          </cell>
          <cell r="G1489">
            <v>0</v>
          </cell>
          <cell r="H1489" t="str">
            <v>分区4</v>
          </cell>
          <cell r="J1489">
            <v>1</v>
          </cell>
          <cell r="K1489">
            <v>1</v>
          </cell>
          <cell r="L1489">
            <v>1</v>
          </cell>
          <cell r="M1489">
            <v>1</v>
          </cell>
        </row>
        <row r="1490">
          <cell r="A1490" t="str">
            <v>配变1-1</v>
          </cell>
          <cell r="B1490" t="str">
            <v>10kV</v>
          </cell>
          <cell r="D1490">
            <v>630</v>
          </cell>
          <cell r="F1490" t="str">
            <v>市辖</v>
          </cell>
          <cell r="G1490">
            <v>0</v>
          </cell>
          <cell r="H1490" t="str">
            <v>分区4</v>
          </cell>
          <cell r="J1490">
            <v>0</v>
          </cell>
          <cell r="K1490">
            <v>2</v>
          </cell>
          <cell r="L1490">
            <v>1</v>
          </cell>
          <cell r="M1490">
            <v>1</v>
          </cell>
        </row>
        <row r="1491">
          <cell r="A1491" t="str">
            <v>新东北战</v>
          </cell>
          <cell r="B1491" t="str">
            <v>10kV</v>
          </cell>
          <cell r="D1491">
            <v>250</v>
          </cell>
          <cell r="F1491" t="str">
            <v>市辖</v>
          </cell>
          <cell r="G1491">
            <v>0</v>
          </cell>
          <cell r="H1491" t="str">
            <v>分区4</v>
          </cell>
          <cell r="J1491">
            <v>1</v>
          </cell>
          <cell r="K1491">
            <v>0</v>
          </cell>
          <cell r="L1491">
            <v>0</v>
          </cell>
          <cell r="M1491">
            <v>0</v>
          </cell>
        </row>
        <row r="1492">
          <cell r="A1492" t="str">
            <v>城际临变</v>
          </cell>
          <cell r="B1492" t="str">
            <v>10kV</v>
          </cell>
          <cell r="D1492">
            <v>315</v>
          </cell>
          <cell r="F1492" t="str">
            <v>市辖</v>
          </cell>
          <cell r="G1492">
            <v>0</v>
          </cell>
          <cell r="H1492" t="str">
            <v>分区4</v>
          </cell>
          <cell r="J1492">
            <v>0</v>
          </cell>
          <cell r="K1492">
            <v>1</v>
          </cell>
          <cell r="L1492">
            <v>1</v>
          </cell>
          <cell r="M1492">
            <v>1</v>
          </cell>
        </row>
        <row r="1493">
          <cell r="A1493" t="str">
            <v>通达广场T2-2</v>
          </cell>
          <cell r="B1493" t="str">
            <v>10kV</v>
          </cell>
          <cell r="D1493">
            <v>800</v>
          </cell>
          <cell r="F1493" t="str">
            <v>市辖</v>
          </cell>
          <cell r="G1493">
            <v>0</v>
          </cell>
          <cell r="H1493" t="str">
            <v>分区4</v>
          </cell>
          <cell r="J1493">
            <v>1</v>
          </cell>
          <cell r="K1493">
            <v>2</v>
          </cell>
          <cell r="L1493">
            <v>1</v>
          </cell>
          <cell r="M1493">
            <v>1</v>
          </cell>
        </row>
        <row r="1494">
          <cell r="A1494" t="str">
            <v>通达广场2#变</v>
          </cell>
          <cell r="B1494" t="str">
            <v>10kV</v>
          </cell>
          <cell r="D1494">
            <v>800</v>
          </cell>
          <cell r="F1494" t="str">
            <v>市辖</v>
          </cell>
          <cell r="G1494">
            <v>0</v>
          </cell>
          <cell r="H1494" t="str">
            <v>分区4</v>
          </cell>
          <cell r="J1494">
            <v>0</v>
          </cell>
          <cell r="K1494">
            <v>0</v>
          </cell>
          <cell r="L1494">
            <v>0</v>
          </cell>
          <cell r="M1494">
            <v>0</v>
          </cell>
        </row>
        <row r="1495">
          <cell r="A1495" t="str">
            <v>外包产业园B区B1</v>
          </cell>
          <cell r="B1495" t="str">
            <v>10kV</v>
          </cell>
          <cell r="D1495">
            <v>1600</v>
          </cell>
          <cell r="F1495" t="str">
            <v>县级</v>
          </cell>
          <cell r="G1495">
            <v>0</v>
          </cell>
          <cell r="H1495" t="str">
            <v>分区3</v>
          </cell>
          <cell r="J1495">
            <v>1</v>
          </cell>
          <cell r="K1495">
            <v>1</v>
          </cell>
          <cell r="L1495">
            <v>1</v>
          </cell>
          <cell r="M1495">
            <v>1</v>
          </cell>
        </row>
        <row r="1496">
          <cell r="A1496" t="str">
            <v>外包产业园B区B2</v>
          </cell>
          <cell r="B1496" t="str">
            <v>10kV</v>
          </cell>
          <cell r="D1496">
            <v>2250</v>
          </cell>
          <cell r="F1496" t="str">
            <v>县级</v>
          </cell>
          <cell r="G1496">
            <v>0</v>
          </cell>
          <cell r="H1496" t="str">
            <v>分区3</v>
          </cell>
          <cell r="J1496">
            <v>0</v>
          </cell>
          <cell r="K1496">
            <v>2</v>
          </cell>
          <cell r="L1496">
            <v>1</v>
          </cell>
          <cell r="M1496">
            <v>1</v>
          </cell>
        </row>
        <row r="1497">
          <cell r="A1497" t="str">
            <v>外包产业园B区B1-1</v>
          </cell>
          <cell r="B1497" t="str">
            <v>10kV</v>
          </cell>
          <cell r="D1497">
            <v>1600</v>
          </cell>
          <cell r="F1497" t="str">
            <v>县级</v>
          </cell>
          <cell r="G1497">
            <v>0</v>
          </cell>
          <cell r="H1497" t="str">
            <v>分区3</v>
          </cell>
          <cell r="J1497">
            <v>1</v>
          </cell>
          <cell r="K1497">
            <v>0</v>
          </cell>
          <cell r="L1497">
            <v>0</v>
          </cell>
          <cell r="M1497">
            <v>0</v>
          </cell>
        </row>
        <row r="1498">
          <cell r="A1498" t="str">
            <v>万国数据4540</v>
          </cell>
          <cell r="B1498" t="str">
            <v>10kV</v>
          </cell>
          <cell r="D1498">
            <v>16210</v>
          </cell>
          <cell r="F1498" t="str">
            <v>县级</v>
          </cell>
          <cell r="G1498">
            <v>0</v>
          </cell>
          <cell r="H1498" t="str">
            <v>分区3</v>
          </cell>
          <cell r="J1498">
            <v>0</v>
          </cell>
          <cell r="K1498">
            <v>1</v>
          </cell>
          <cell r="L1498">
            <v>1</v>
          </cell>
          <cell r="M1498">
            <v>1</v>
          </cell>
        </row>
        <row r="1499">
          <cell r="A1499" t="str">
            <v>华道数据1#变</v>
          </cell>
          <cell r="B1499" t="str">
            <v>10kV</v>
          </cell>
          <cell r="D1499">
            <v>2500</v>
          </cell>
          <cell r="F1499" t="str">
            <v>县级</v>
          </cell>
          <cell r="G1499">
            <v>0</v>
          </cell>
          <cell r="H1499" t="str">
            <v>分区3</v>
          </cell>
          <cell r="J1499">
            <v>1</v>
          </cell>
          <cell r="K1499">
            <v>2</v>
          </cell>
          <cell r="L1499">
            <v>1</v>
          </cell>
          <cell r="M1499">
            <v>1</v>
          </cell>
        </row>
        <row r="1500">
          <cell r="A1500" t="str">
            <v>华道数据2#变</v>
          </cell>
          <cell r="B1500" t="str">
            <v>10kV</v>
          </cell>
          <cell r="D1500">
            <v>1600</v>
          </cell>
          <cell r="F1500" t="str">
            <v>县级</v>
          </cell>
          <cell r="G1500">
            <v>0</v>
          </cell>
          <cell r="H1500" t="str">
            <v>分区3</v>
          </cell>
          <cell r="J1500">
            <v>0</v>
          </cell>
          <cell r="K1500">
            <v>0</v>
          </cell>
          <cell r="L1500">
            <v>0</v>
          </cell>
          <cell r="M1500">
            <v>0</v>
          </cell>
        </row>
        <row r="1501">
          <cell r="A1501" t="str">
            <v>远洋数据</v>
          </cell>
          <cell r="B1501" t="str">
            <v>10kV</v>
          </cell>
          <cell r="D1501">
            <v>3500</v>
          </cell>
          <cell r="F1501" t="str">
            <v>县级</v>
          </cell>
          <cell r="G1501">
            <v>0</v>
          </cell>
          <cell r="H1501" t="str">
            <v>分区3</v>
          </cell>
          <cell r="J1501">
            <v>1</v>
          </cell>
          <cell r="K1501">
            <v>1</v>
          </cell>
          <cell r="L1501">
            <v>1</v>
          </cell>
          <cell r="M1501">
            <v>1</v>
          </cell>
        </row>
        <row r="1502">
          <cell r="A1502" t="str">
            <v>瀚泓科技1</v>
          </cell>
          <cell r="B1502" t="str">
            <v>10kV</v>
          </cell>
          <cell r="D1502">
            <v>1600</v>
          </cell>
          <cell r="F1502" t="str">
            <v>县级</v>
          </cell>
          <cell r="G1502">
            <v>0</v>
          </cell>
          <cell r="H1502" t="str">
            <v>分区3</v>
          </cell>
          <cell r="J1502">
            <v>0</v>
          </cell>
          <cell r="K1502">
            <v>2</v>
          </cell>
          <cell r="L1502">
            <v>1</v>
          </cell>
          <cell r="M1502">
            <v>1</v>
          </cell>
        </row>
        <row r="1503">
          <cell r="A1503" t="str">
            <v>瀚泓科技2</v>
          </cell>
          <cell r="B1503" t="str">
            <v>10kV</v>
          </cell>
          <cell r="D1503">
            <v>1600</v>
          </cell>
          <cell r="F1503" t="str">
            <v>县级</v>
          </cell>
          <cell r="G1503">
            <v>0</v>
          </cell>
          <cell r="H1503" t="str">
            <v>分区3</v>
          </cell>
          <cell r="J1503">
            <v>1</v>
          </cell>
          <cell r="K1503">
            <v>0</v>
          </cell>
          <cell r="L1503">
            <v>0</v>
          </cell>
          <cell r="M1503">
            <v>0</v>
          </cell>
        </row>
        <row r="1504">
          <cell r="A1504" t="str">
            <v>瀚泓科技3</v>
          </cell>
          <cell r="B1504" t="str">
            <v>10kV</v>
          </cell>
          <cell r="D1504">
            <v>2000</v>
          </cell>
          <cell r="F1504" t="str">
            <v>县级</v>
          </cell>
          <cell r="G1504">
            <v>0</v>
          </cell>
          <cell r="H1504" t="str">
            <v>分区3</v>
          </cell>
          <cell r="J1504">
            <v>0</v>
          </cell>
          <cell r="K1504">
            <v>1</v>
          </cell>
          <cell r="L1504">
            <v>1</v>
          </cell>
          <cell r="M1504">
            <v>1</v>
          </cell>
        </row>
        <row r="1505">
          <cell r="A1505" t="str">
            <v>瀚泓科技4</v>
          </cell>
          <cell r="B1505" t="str">
            <v>10kV</v>
          </cell>
          <cell r="D1505">
            <v>2000</v>
          </cell>
          <cell r="F1505" t="str">
            <v>县级</v>
          </cell>
          <cell r="G1505">
            <v>0</v>
          </cell>
          <cell r="H1505" t="str">
            <v>分区3</v>
          </cell>
          <cell r="J1505">
            <v>1</v>
          </cell>
          <cell r="K1505">
            <v>2</v>
          </cell>
          <cell r="L1505">
            <v>1</v>
          </cell>
          <cell r="M1505">
            <v>1</v>
          </cell>
        </row>
        <row r="1506">
          <cell r="A1506" t="str">
            <v>瀚泓科技5</v>
          </cell>
          <cell r="B1506" t="str">
            <v>10kV</v>
          </cell>
          <cell r="D1506">
            <v>800</v>
          </cell>
          <cell r="F1506" t="str">
            <v>县级</v>
          </cell>
          <cell r="G1506">
            <v>0</v>
          </cell>
          <cell r="H1506" t="str">
            <v>分区3</v>
          </cell>
          <cell r="J1506">
            <v>0</v>
          </cell>
          <cell r="K1506">
            <v>0</v>
          </cell>
          <cell r="L1506">
            <v>0</v>
          </cell>
          <cell r="M1506">
            <v>0</v>
          </cell>
        </row>
        <row r="1507">
          <cell r="A1507" t="str">
            <v>瀚泓科技6770</v>
          </cell>
          <cell r="B1507" t="str">
            <v>10kV</v>
          </cell>
          <cell r="D1507">
            <v>8000</v>
          </cell>
          <cell r="F1507" t="str">
            <v>县级</v>
          </cell>
          <cell r="G1507">
            <v>0</v>
          </cell>
          <cell r="H1507" t="str">
            <v>分区3</v>
          </cell>
          <cell r="J1507">
            <v>1</v>
          </cell>
          <cell r="K1507">
            <v>1</v>
          </cell>
          <cell r="L1507">
            <v>1</v>
          </cell>
          <cell r="M1507">
            <v>1</v>
          </cell>
        </row>
        <row r="1508">
          <cell r="A1508" t="str">
            <v>外包产业园B区T1</v>
          </cell>
          <cell r="B1508" t="str">
            <v>10kV</v>
          </cell>
          <cell r="D1508">
            <v>1600</v>
          </cell>
          <cell r="F1508" t="str">
            <v>县级</v>
          </cell>
          <cell r="G1508">
            <v>0</v>
          </cell>
          <cell r="H1508" t="str">
            <v>分区3</v>
          </cell>
          <cell r="J1508">
            <v>0</v>
          </cell>
          <cell r="K1508">
            <v>2</v>
          </cell>
          <cell r="L1508">
            <v>1</v>
          </cell>
          <cell r="M1508">
            <v>1</v>
          </cell>
        </row>
        <row r="1509">
          <cell r="A1509" t="str">
            <v>外包产业园B区T2</v>
          </cell>
          <cell r="B1509" t="str">
            <v>10kV</v>
          </cell>
          <cell r="D1509">
            <v>2250</v>
          </cell>
          <cell r="F1509" t="str">
            <v>县级</v>
          </cell>
          <cell r="G1509">
            <v>0</v>
          </cell>
          <cell r="H1509" t="str">
            <v>分区3</v>
          </cell>
          <cell r="J1509">
            <v>1</v>
          </cell>
          <cell r="K1509">
            <v>0</v>
          </cell>
          <cell r="L1509">
            <v>0</v>
          </cell>
          <cell r="M1509">
            <v>0</v>
          </cell>
        </row>
        <row r="1510">
          <cell r="A1510" t="str">
            <v>外包产业园B区T1-1</v>
          </cell>
          <cell r="B1510" t="str">
            <v>10kV</v>
          </cell>
          <cell r="D1510">
            <v>1600</v>
          </cell>
          <cell r="F1510" t="str">
            <v>县级</v>
          </cell>
          <cell r="G1510">
            <v>0</v>
          </cell>
          <cell r="H1510" t="str">
            <v>分区3</v>
          </cell>
          <cell r="J1510">
            <v>0</v>
          </cell>
          <cell r="K1510">
            <v>1</v>
          </cell>
          <cell r="L1510">
            <v>1</v>
          </cell>
          <cell r="M1510">
            <v>1</v>
          </cell>
        </row>
        <row r="1511">
          <cell r="A1511" t="str">
            <v>远洋数据（K）</v>
          </cell>
          <cell r="B1511" t="str">
            <v>10kV</v>
          </cell>
          <cell r="D1511">
            <v>3500</v>
          </cell>
          <cell r="F1511" t="str">
            <v>县级</v>
          </cell>
          <cell r="G1511">
            <v>0</v>
          </cell>
          <cell r="H1511" t="str">
            <v>分区3</v>
          </cell>
          <cell r="J1511">
            <v>1</v>
          </cell>
          <cell r="K1511">
            <v>2</v>
          </cell>
          <cell r="L1511">
            <v>1</v>
          </cell>
          <cell r="M1511">
            <v>1</v>
          </cell>
        </row>
        <row r="1512">
          <cell r="A1512" t="str">
            <v>兆城展览馆</v>
          </cell>
          <cell r="B1512" t="str">
            <v>10kV</v>
          </cell>
          <cell r="D1512">
            <v>18500</v>
          </cell>
          <cell r="F1512" t="str">
            <v>县级</v>
          </cell>
          <cell r="G1512">
            <v>0</v>
          </cell>
          <cell r="H1512" t="str">
            <v>分区3</v>
          </cell>
          <cell r="J1512">
            <v>0</v>
          </cell>
          <cell r="K1512">
            <v>0</v>
          </cell>
          <cell r="L1512">
            <v>0</v>
          </cell>
          <cell r="M1512">
            <v>0</v>
          </cell>
        </row>
        <row r="1513">
          <cell r="A1513" t="str">
            <v>万国数据</v>
          </cell>
          <cell r="B1513" t="str">
            <v>10kV</v>
          </cell>
          <cell r="D1513">
            <v>16210</v>
          </cell>
          <cell r="F1513" t="str">
            <v>县级</v>
          </cell>
          <cell r="G1513">
            <v>0</v>
          </cell>
          <cell r="H1513" t="str">
            <v>分区3</v>
          </cell>
          <cell r="J1513">
            <v>0</v>
          </cell>
          <cell r="K1513">
            <v>0</v>
          </cell>
          <cell r="L1513">
            <v>0</v>
          </cell>
          <cell r="M1513">
            <v>0</v>
          </cell>
        </row>
        <row r="1514">
          <cell r="A1514" t="str">
            <v>宏图国际花苑T2-1</v>
          </cell>
          <cell r="B1514" t="str">
            <v>10kV</v>
          </cell>
          <cell r="D1514">
            <v>800</v>
          </cell>
          <cell r="F1514" t="str">
            <v>市辖</v>
          </cell>
          <cell r="G1514">
            <v>0</v>
          </cell>
          <cell r="H1514" t="str">
            <v>分区4</v>
          </cell>
          <cell r="J1514">
            <v>1</v>
          </cell>
          <cell r="K1514">
            <v>1</v>
          </cell>
          <cell r="L1514">
            <v>1</v>
          </cell>
          <cell r="M1514">
            <v>1</v>
          </cell>
        </row>
        <row r="1515">
          <cell r="A1515" t="str">
            <v>宏图国际花苑T2-2</v>
          </cell>
          <cell r="B1515" t="str">
            <v>10kV</v>
          </cell>
          <cell r="D1515">
            <v>800</v>
          </cell>
          <cell r="F1515" t="str">
            <v>市辖</v>
          </cell>
          <cell r="G1515">
            <v>0</v>
          </cell>
          <cell r="H1515" t="str">
            <v>分区4</v>
          </cell>
          <cell r="J1515">
            <v>0</v>
          </cell>
          <cell r="K1515">
            <v>2</v>
          </cell>
          <cell r="L1515">
            <v>1</v>
          </cell>
          <cell r="M1515">
            <v>1</v>
          </cell>
        </row>
        <row r="1516">
          <cell r="A1516" t="str">
            <v>宏图国际花苑T2-3</v>
          </cell>
          <cell r="B1516" t="str">
            <v>10kV</v>
          </cell>
          <cell r="D1516">
            <v>800</v>
          </cell>
          <cell r="F1516" t="str">
            <v>市辖</v>
          </cell>
          <cell r="G1516">
            <v>0</v>
          </cell>
          <cell r="H1516" t="str">
            <v>分区4</v>
          </cell>
          <cell r="J1516">
            <v>1</v>
          </cell>
          <cell r="K1516">
            <v>0</v>
          </cell>
          <cell r="L1516">
            <v>0</v>
          </cell>
          <cell r="M1516">
            <v>0</v>
          </cell>
        </row>
        <row r="1517">
          <cell r="A1517" t="str">
            <v>宏图国际花苑T2-4</v>
          </cell>
          <cell r="B1517" t="str">
            <v>10kV</v>
          </cell>
          <cell r="D1517">
            <v>800</v>
          </cell>
          <cell r="F1517" t="str">
            <v>市辖</v>
          </cell>
          <cell r="G1517">
            <v>0</v>
          </cell>
          <cell r="H1517" t="str">
            <v>分区4</v>
          </cell>
          <cell r="J1517">
            <v>0</v>
          </cell>
          <cell r="K1517">
            <v>1</v>
          </cell>
          <cell r="L1517">
            <v>1</v>
          </cell>
          <cell r="M1517">
            <v>1</v>
          </cell>
        </row>
        <row r="1518">
          <cell r="A1518" t="str">
            <v>友耐特机械</v>
          </cell>
          <cell r="B1518" t="str">
            <v>10kV</v>
          </cell>
          <cell r="D1518">
            <v>200</v>
          </cell>
          <cell r="F1518" t="str">
            <v>市辖</v>
          </cell>
          <cell r="G1518">
            <v>0</v>
          </cell>
          <cell r="H1518" t="str">
            <v>分区2</v>
          </cell>
          <cell r="J1518">
            <v>1</v>
          </cell>
          <cell r="K1518">
            <v>2</v>
          </cell>
          <cell r="L1518">
            <v>1</v>
          </cell>
          <cell r="M1518">
            <v>1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topLeftCell="C1" workbookViewId="0">
      <selection activeCell="A15" sqref="A15:P18"/>
    </sheetView>
  </sheetViews>
  <sheetFormatPr defaultRowHeight="13.5" x14ac:dyDescent="0.15"/>
  <sheetData>
    <row r="1" spans="1:16" x14ac:dyDescent="0.1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15">
      <c r="A2" s="14" t="s">
        <v>1</v>
      </c>
      <c r="B2" s="14" t="s">
        <v>2</v>
      </c>
      <c r="C2" s="14" t="s">
        <v>3</v>
      </c>
      <c r="D2" s="14" t="s">
        <v>4</v>
      </c>
      <c r="E2" s="14"/>
      <c r="F2" s="14"/>
      <c r="G2" s="14"/>
      <c r="H2" s="14"/>
      <c r="I2" s="14"/>
      <c r="J2" s="14" t="s">
        <v>5</v>
      </c>
      <c r="K2" s="14"/>
      <c r="L2" s="14"/>
      <c r="M2" s="14"/>
      <c r="N2" s="14"/>
      <c r="O2" s="14"/>
      <c r="P2" s="14"/>
    </row>
    <row r="3" spans="1:16" x14ac:dyDescent="0.15">
      <c r="A3" s="14"/>
      <c r="B3" s="14"/>
      <c r="C3" s="14"/>
      <c r="D3" s="14" t="s">
        <v>6</v>
      </c>
      <c r="E3" s="14"/>
      <c r="F3" s="14" t="s">
        <v>7</v>
      </c>
      <c r="G3" s="14"/>
      <c r="H3" s="14" t="s">
        <v>8</v>
      </c>
      <c r="I3" s="14"/>
      <c r="J3" s="10" t="s">
        <v>9</v>
      </c>
      <c r="K3" s="16"/>
      <c r="L3" s="16"/>
      <c r="M3" s="16"/>
      <c r="N3" s="11"/>
      <c r="O3" s="10" t="s">
        <v>10</v>
      </c>
      <c r="P3" s="11"/>
    </row>
    <row r="4" spans="1:16" x14ac:dyDescent="0.15">
      <c r="A4" s="14"/>
      <c r="B4" s="14"/>
      <c r="C4" s="14"/>
      <c r="D4" s="12" t="s">
        <v>11</v>
      </c>
      <c r="E4" s="14" t="s">
        <v>12</v>
      </c>
      <c r="F4" s="12" t="s">
        <v>11</v>
      </c>
      <c r="G4" s="14" t="s">
        <v>12</v>
      </c>
      <c r="H4" s="12" t="s">
        <v>13</v>
      </c>
      <c r="I4" s="14" t="s">
        <v>12</v>
      </c>
      <c r="J4" s="14" t="s">
        <v>14</v>
      </c>
      <c r="K4" s="14" t="s">
        <v>15</v>
      </c>
      <c r="L4" s="10" t="s">
        <v>16</v>
      </c>
      <c r="M4" s="11"/>
      <c r="N4" s="14" t="s">
        <v>17</v>
      </c>
      <c r="O4" s="14" t="s">
        <v>14</v>
      </c>
      <c r="P4" s="14" t="s">
        <v>15</v>
      </c>
    </row>
    <row r="5" spans="1:16" ht="25.5" x14ac:dyDescent="0.15">
      <c r="A5" s="14"/>
      <c r="B5" s="14"/>
      <c r="C5" s="14"/>
      <c r="D5" s="13"/>
      <c r="E5" s="14"/>
      <c r="F5" s="13"/>
      <c r="G5" s="14"/>
      <c r="H5" s="13"/>
      <c r="I5" s="14"/>
      <c r="J5" s="14"/>
      <c r="K5" s="14"/>
      <c r="L5" s="1" t="s">
        <v>13</v>
      </c>
      <c r="M5" s="1" t="s">
        <v>18</v>
      </c>
      <c r="N5" s="14"/>
      <c r="O5" s="14"/>
      <c r="P5" s="14"/>
    </row>
    <row r="6" spans="1:16" ht="25.5" x14ac:dyDescent="0.15">
      <c r="A6" s="2">
        <v>1</v>
      </c>
      <c r="B6" s="1" t="s">
        <v>19</v>
      </c>
      <c r="C6" s="2">
        <v>10</v>
      </c>
      <c r="D6" s="2">
        <f ca="1">COUNTIFS(OFFSET(配变!$D$2,0,0,10000,1),"市辖",OFFSET(配变!$B$2,0,0,10000,1),"10kV",OFFSET(配变!$G$2,0,0,10000,1),"2")</f>
        <v>369</v>
      </c>
      <c r="E6" s="2">
        <f ca="1">SUMIFS(OFFSET(配变!$C$2,0,0,10000,1),OFFSET(配变!$D$2,0,0,10000,1),"市辖",OFFSET(配变!$B$2,0,0,10000,1),"10kV",OFFSET(配变!$G$2,0,0,10000,1),"2")/1000</f>
        <v>218.72</v>
      </c>
      <c r="F6" s="2">
        <f ca="1">COUNTIFS(OFFSET(配变!$D$2,0,0,10000,1),"市辖",OFFSET(配变!$B$2,0,0,10000,1),"10kV",OFFSET(配变!$G$2,0,0,10000,1),"0")</f>
        <v>369</v>
      </c>
      <c r="G6" s="2">
        <f ca="1">SUMIFS(OFFSET(配变!$C$2,0,0,10000,1),OFFSET(配变!$D$2,0,0,10000,1),"市辖",OFFSET(配变!$B$2,0,0,10000,1),"10kV",OFFSET(配变!$G$2,0,0,10000,1),"0")/1000</f>
        <v>212.66499999999999</v>
      </c>
      <c r="H6" s="2">
        <f ca="1">COUNTIFS(OFFSET(配变!$D$2,0,0,10000,1),"市辖",OFFSET(配变!$B$2,0,0,10000,1),"10kV",OFFSET(配变!$G$2,0,0,10000,1),"1")</f>
        <v>370</v>
      </c>
      <c r="I6" s="2">
        <f ca="1">SUMIFS(OFFSET(配变!$C$2,0,0,10000,1),OFFSET(配变!$D$2,0,0,10000,1),"市辖",OFFSET(配变!$B$2,0,0,10000,1),"10kV",OFFSET(配变!$G$2,0,0,10000,1),"1")/1000</f>
        <v>226.69</v>
      </c>
      <c r="J6" s="2">
        <f ca="1">COUNTIFS(OFFSET(配变!$D$2,0,0,10000,1),"市辖",OFFSET(配变!$B$2,0,0,10000,1),"10kV",OFFSET(配变!$F$2,0,0,10000,1),"1")</f>
        <v>553</v>
      </c>
      <c r="K6" s="2">
        <f ca="1">SUMIFS(OFFSET(配变!$C$2,0,0,10000,1),OFFSET(配变!$D$2,0,0,10000,1),"市辖",OFFSET(配变!$B$2,0,0,10000,1),"10kV",OFFSET(配变!$F$2,0,0,10000,1),"1")/1000</f>
        <v>327.96499999999997</v>
      </c>
      <c r="L6" s="2">
        <f ca="1">COUNTIFS(OFFSET(配变!$D$2,0,0,10000,1),"市辖",OFFSET(配变!$B$2,0,0,10000,1),"10kV",OFFSET(配变!$F$2,0,0,10000,1),"1",OFFSET(配变!$H$2,0,0,10000,1),"1")</f>
        <v>365</v>
      </c>
      <c r="M6" s="2">
        <f ca="1">SUMIFS(OFFSET(配变!$C$2,0,0,10000,1),OFFSET(配变!$D$2,0,0,10000,1),"市辖",OFFSET(配变!$B$2,0,0,10000,1),"10kV",OFFSET(配变!$F$2,0,0,10000,1),"1",OFFSET(配变!$H$2,0,0,10000,1),"1")/1000</f>
        <v>234.13499999999999</v>
      </c>
      <c r="N6" s="2">
        <f ca="1">COUNTIFS(OFFSET(配变!$D$2,0,0,10000,1),"市辖",OFFSET(配变!$B$2,0,0,10000,1),"10kV",OFFSET(配变!$I$2,0,0,10000,1),"1")</f>
        <v>739</v>
      </c>
      <c r="O6" s="2">
        <f ca="1">COUNTIFS(OFFSET(配变!$D$2,0,0,10000,1),"市辖",OFFSET(配变!$B$2,0,0,10000,1),"10kV",OFFSET(配变!$F$2,0,0,10000,1),"0")</f>
        <v>555</v>
      </c>
      <c r="P6" s="2">
        <f ca="1">SUMIFS(OFFSET(配变!$C$2,0,0,10000,1),OFFSET(配变!$D$2,0,0,10000,1),"市辖",OFFSET(配变!$B$2,0,0,10000,1),"10kV",OFFSET(配变!$F$2,0,0,10000,1),"0")/1000</f>
        <v>330.11</v>
      </c>
    </row>
    <row r="7" spans="1:16" ht="25.5" x14ac:dyDescent="0.15">
      <c r="A7" s="2">
        <v>2</v>
      </c>
      <c r="B7" s="1" t="s">
        <v>20</v>
      </c>
      <c r="C7" s="2">
        <v>10</v>
      </c>
      <c r="D7" s="2">
        <f ca="1">COUNTIFS(OFFSET(配变!$D$2,0,0,10000,1),"县级",OFFSET(配变!$B$2,0,0,10000,1),"10kV",OFFSET(配变!$G$2,0,0,10000,1),"2")</f>
        <v>134</v>
      </c>
      <c r="E7" s="2">
        <f ca="1">SUMIFS(OFFSET(配变!$C$2,0,0,10000,1),OFFSET(配变!$D$2,0,0,10000,1),"县级",OFFSET(配变!$B$2,0,0,10000,1),"10kV",OFFSET(配变!$G$2,0,0,10000,1),"配电室")/1000</f>
        <v>0</v>
      </c>
      <c r="F7" s="2">
        <f ca="1">COUNTIFS(OFFSET(配变!$D$2,0,0,10000,1),"县级",OFFSET(配变!$B$2,0,0,10000,1),"10kV",OFFSET(配变!$G$2,0,0,10000,1),"0")</f>
        <v>143</v>
      </c>
      <c r="G7" s="2">
        <f ca="1">SUMIFS(OFFSET(配变!$C$2,0,0,10000,1),OFFSET(配变!$D$2,0,0,10000,1),"县级",OFFSET(配变!$B$2,0,0,10000,1),"10kV",OFFSET(配变!$G$2,0,0,10000,1),"0")/1000</f>
        <v>114.645</v>
      </c>
      <c r="H7" s="2">
        <f ca="1">COUNTIFS(OFFSET(配变!$D$2,0,0,10000,1),"县级",OFFSET(配变!$B$2,0,0,10000,1),"10kV",OFFSET(配变!$G$2,0,0,10000,1),"1")</f>
        <v>132</v>
      </c>
      <c r="I7" s="2">
        <f ca="1">SUMIFS(OFFSET(配变!$C$2,0,0,10000,1),OFFSET(配变!$D$2,0,0,10000,1),"县级",OFFSET(配变!$B$2,0,0,10000,1),"10kV",OFFSET(配变!$G$2,0,0,10000,1),"1")/1000</f>
        <v>102.08</v>
      </c>
      <c r="J7" s="2">
        <f ca="1">COUNTIFS(OFFSET(配变!$D$2,0,0,10000,1),"县级",OFFSET(配变!$B$2,0,0,10000,1),"10kV",OFFSET(配变!$F$2,0,0,10000,1),"1")</f>
        <v>203</v>
      </c>
      <c r="K7" s="2">
        <f ca="1">SUMIFS(OFFSET(配变!$C$2,0,0,10000,1),OFFSET(配变!$D$2,0,0,10000,1),"县级",OFFSET(配变!$B$2,0,0,10000,1),"10kV",OFFSET(配变!$F$2,0,0,10000,1),"1")/1000</f>
        <v>131.57</v>
      </c>
      <c r="L7" s="2">
        <f ca="1">COUNTIFS(OFFSET(配变!$D$2,0,0,10000,1),"县级",OFFSET(配变!$B$2,0,0,10000,1),"10kV",OFFSET(配变!$F$2,0,0,10000,1),"1",OFFSET(配变!$H$2,0,0,10000,1),"1")</f>
        <v>139</v>
      </c>
      <c r="M7" s="2">
        <f ca="1">SUMIFS(OFFSET(配变!$C$2,0,0,10000,1),OFFSET(配变!$D$2,0,0,10000,1),"县级",OFFSET(配变!$B$2,0,0,10000,1),"10kV",OFFSET(配变!$F$2,0,0,10000,1),"1",OFFSET(配变!$H$2,0,0,10000,1),"1")/1000</f>
        <v>93.62</v>
      </c>
      <c r="N7" s="2">
        <f ca="1">COUNTIFS(OFFSET(配变!$D$2,0,0,10000,1),"县级",OFFSET(配变!$B$2,0,0,10000,1),"10kV",OFFSET(配变!$I$2,0,0,10000,1),"1")</f>
        <v>266</v>
      </c>
      <c r="O7" s="2">
        <f ca="1">COUNTIFS(OFFSET(配变!$D$2,0,0,10000,1),"县级",OFFSET(配变!$B$2,0,0,10000,1),"10kV",OFFSET(配变!$F$2,0,0,10000,1),"0")</f>
        <v>206</v>
      </c>
      <c r="P7" s="2">
        <f ca="1">SUMIFS(OFFSET(配变!$C$2,0,0,10000,1),OFFSET(配变!$D$2,0,0,10000,1),"县级",OFFSET(配变!$B$2,0,0,10000,1),"10kV",OFFSET(配变!$F$2,0,0,10000,1),"0")/1000</f>
        <v>173.14</v>
      </c>
    </row>
    <row r="8" spans="1:16" x14ac:dyDescent="0.15">
      <c r="A8" s="2">
        <v>3</v>
      </c>
      <c r="B8" s="1" t="s">
        <v>21</v>
      </c>
      <c r="C8" s="2">
        <v>10</v>
      </c>
      <c r="D8" s="3">
        <f ca="1">D6+D7</f>
        <v>503</v>
      </c>
      <c r="E8" s="3">
        <f t="shared" ref="E8:P8" ca="1" si="0">E6+E7</f>
        <v>218.72</v>
      </c>
      <c r="F8" s="3">
        <f t="shared" ca="1" si="0"/>
        <v>512</v>
      </c>
      <c r="G8" s="3">
        <f t="shared" ca="1" si="0"/>
        <v>327.31</v>
      </c>
      <c r="H8" s="3">
        <f t="shared" ca="1" si="0"/>
        <v>502</v>
      </c>
      <c r="I8" s="3">
        <f t="shared" ca="1" si="0"/>
        <v>328.77</v>
      </c>
      <c r="J8" s="3">
        <f t="shared" ca="1" si="0"/>
        <v>756</v>
      </c>
      <c r="K8" s="3">
        <f t="shared" ca="1" si="0"/>
        <v>459.53499999999997</v>
      </c>
      <c r="L8" s="3">
        <f t="shared" ca="1" si="0"/>
        <v>504</v>
      </c>
      <c r="M8" s="3">
        <f t="shared" ca="1" si="0"/>
        <v>327.755</v>
      </c>
      <c r="N8" s="3">
        <f t="shared" ca="1" si="0"/>
        <v>1005</v>
      </c>
      <c r="O8" s="3">
        <f t="shared" ca="1" si="0"/>
        <v>761</v>
      </c>
      <c r="P8" s="3">
        <f t="shared" ca="1" si="0"/>
        <v>503.25</v>
      </c>
    </row>
    <row r="9" spans="1:16" ht="27" x14ac:dyDescent="0.15">
      <c r="A9" s="4">
        <v>3.1</v>
      </c>
      <c r="B9" s="5" t="s">
        <v>22</v>
      </c>
      <c r="C9" s="2">
        <v>10</v>
      </c>
      <c r="D9" s="2">
        <f ca="1">COUNTIFS(OFFSET(配变!$J$2,0,0,10000,1),"0",OFFSET(配变!$B$2,0,0,10000,1),"10kV",OFFSET(配变!$G$2,0,0,10000,1),"2")</f>
        <v>503</v>
      </c>
      <c r="E9" s="2">
        <f ca="1">SUMIFS(OFFSET(配变!$C$2,0,0,10000,1),OFFSET(配变!$J$2,0,0,10000,1),"0",OFFSET(配变!$B$2,0,0,10000,1),"10kV",OFFSET(配变!$G$2,0,0,10000,1),"2")/1000</f>
        <v>306.70499999999998</v>
      </c>
      <c r="F9" s="2">
        <f ca="1">COUNTIFS(OFFSET(配变!$J$2,0,0,10000,1),"0",OFFSET(配变!$B$2,0,0,10000,1),"10kV",OFFSET(配变!$G$2,0,0,10000,1),"0")</f>
        <v>511</v>
      </c>
      <c r="G9" s="2">
        <f ca="1">SUMIFS(OFFSET(配变!$C$2,0,0,10000,1),OFFSET(配变!$J$2,0,0,10000,1),"0",OFFSET(配变!$B$2,0,0,10000,1),"10kV",OFFSET(配变!$G$2,0,0,10000,1),"0")/1000</f>
        <v>314.11</v>
      </c>
      <c r="H9" s="2">
        <f ca="1">COUNTIFS(OFFSET(配变!$J$2,0,0,10000,1),"0",OFFSET(配变!$B$2,0,0,10000,1),"10kV",OFFSET(配变!$G$2,0,0,10000,1),"1")</f>
        <v>502</v>
      </c>
      <c r="I9" s="2">
        <f ca="1">SUMIFS(OFFSET(配变!$C$2,0,0,10000,1),OFFSET(配变!$J$2,0,0,10000,1),"0",OFFSET(配变!$B$2,0,0,10000,1),"10kV",OFFSET(配变!$G$2,0,0,10000,1),"1")/1000</f>
        <v>328.77</v>
      </c>
      <c r="J9" s="2">
        <f ca="1">COUNTIFS(OFFSET(配变!$J$2,0,0,10000,1),"0",OFFSET(配变!$B$2,0,0,10000,1),"10kV",OFFSET(配变!$F$2,0,0,10000,1),"1")</f>
        <v>756</v>
      </c>
      <c r="K9" s="2">
        <f ca="1">SUMIFS(OFFSET(配变!$C$2,0,0,10000,1),OFFSET(配变!$J$2,0,0,10000,1),"0",OFFSET(配变!$B$2,0,0,10000,1),"10kV",OFFSET(配变!$F$2,0,0,10000,1),"1")/1000</f>
        <v>459.53500000000003</v>
      </c>
      <c r="L9" s="2">
        <f ca="1">COUNTIFS(OFFSET(配变!$J$2,0,0,10000,1),"0",OFFSET(配变!$B$2,0,0,10000,1),"10kV",OFFSET(配变!$F$2,0,0,10000,1),"1",OFFSET(配变!$H$2,0,0,10000,1),"1")</f>
        <v>504</v>
      </c>
      <c r="M9" s="2">
        <f ca="1">SUMIFS(OFFSET(配变!$C$2,0,0,10000,1),OFFSET(配变!$J$2,0,0,10000,1),"0",OFFSET(配变!$B$2,0,0,10000,1),"10kV",OFFSET(配变!$F$2,0,0,10000,1),"1",OFFSET(配变!$H$2,0,0,10000,1),"1")/1000</f>
        <v>327.755</v>
      </c>
      <c r="N9" s="2">
        <f ca="1">COUNTIFS(OFFSET(配变!$J$2,0,0,10000,1),"0",OFFSET(配变!$B$2,0,0,10000,1),"10kV",OFFSET(配变!$I$2,0,0,10000,1),"1")</f>
        <v>1005</v>
      </c>
      <c r="O9" s="2">
        <f ca="1">COUNTIFS(OFFSET(配变!$J$2,0,0,10000,1),"0",OFFSET(配变!$B$2,0,0,10000,1),"10kV",OFFSET(配变!$F$2,0,0,10000,1),"0")</f>
        <v>760</v>
      </c>
      <c r="P9" s="2">
        <f ca="1">SUMIFS(OFFSET(配变!$C$2,0,0,10000,1),OFFSET(配变!$J$2,0,0,10000,1),"0",OFFSET(配变!$B$2,0,0,10000,1),"10kV",OFFSET(配变!$F$2,0,0,10000,1),"0")/1000</f>
        <v>490.05</v>
      </c>
    </row>
    <row r="10" spans="1:16" x14ac:dyDescent="0.15">
      <c r="A10" s="4">
        <v>3.2</v>
      </c>
      <c r="B10" s="6" t="s">
        <v>23</v>
      </c>
      <c r="C10" s="2">
        <v>10</v>
      </c>
      <c r="D10" s="2">
        <f ca="1">COUNTIFS(OFFSET(配变!$J$2,0,0,10000,1),"1",OFFSET(配变!$B$2,0,0,10000,1),"10kV",OFFSET(配变!$G$2,0,0,10000,1),"2")</f>
        <v>0</v>
      </c>
      <c r="E10" s="2">
        <f ca="1">SUMIFS(OFFSET(配变!$C$2,0,0,10000,1),OFFSET(配变!$J$2,0,0,10000,1),"1",OFFSET(配变!$B$2,0,0,10000,1),"10kV",OFFSET(配变!$G$2,0,0,10000,1),"2")/1000</f>
        <v>0</v>
      </c>
      <c r="F10" s="2">
        <f ca="1">COUNTIFS(OFFSET(配变!$J$2,0,0,10000,1),"1",OFFSET(配变!$B$2,0,0,10000,1),"10kV",OFFSET(配变!$G$2,0,0,10000,1),"0")</f>
        <v>1</v>
      </c>
      <c r="G10" s="2">
        <f ca="1">SUMIFS(OFFSET(配变!$C$2,0,0,10000,1),OFFSET(配变!$J$2,0,0,10000,1),"1",OFFSET(配变!$B$2,0,0,10000,1),"10kV",OFFSET(配变!$G$2,0,0,10000,1),"0")/1000</f>
        <v>13.2</v>
      </c>
      <c r="H10" s="2">
        <f ca="1">COUNTIFS(OFFSET(配变!$J$2,0,0,10000,1),"1",OFFSET(配变!$B$2,0,0,10000,1),"10kV",OFFSET(配变!$G$2,0,0,10000,1),"1")</f>
        <v>0</v>
      </c>
      <c r="I10" s="2">
        <f ca="1">SUMIFS(OFFSET(配变!$C$2,0,0,10000,1),OFFSET(配变!$J$2,0,0,10000,1),"1",OFFSET(配变!$B$2,0,0,10000,1),"10kV",OFFSET(配变!$G$2,0,0,10000,1),"1")/1000</f>
        <v>0</v>
      </c>
      <c r="J10" s="2">
        <f ca="1">COUNTIFS(OFFSET(配变!$J$2,0,0,10000,1),"1",OFFSET(配变!$B$2,0,0,10000,1),"10kV",OFFSET(配变!$F$2,0,0,10000,1),"1")</f>
        <v>0</v>
      </c>
      <c r="K10" s="2">
        <f ca="1">SUMIFS(OFFSET(配变!$C$2,0,0,10000,1),OFFSET(配变!$J$2,0,0,10000,1),"1",OFFSET(配变!$B$2,0,0,10000,1),"10kV",OFFSET(配变!$F$2,0,0,10000,1),"1")/1000</f>
        <v>0</v>
      </c>
      <c r="L10" s="2">
        <f ca="1">COUNTIFS(OFFSET(配变!$J$2,0,0,10000,1),"1",OFFSET(配变!$B$2,0,0,10000,1),"10kV",OFFSET(配变!$F$2,0,0,10000,1),"1",OFFSET(配变!$H$2,0,0,10000,1),"1")</f>
        <v>0</v>
      </c>
      <c r="M10" s="2">
        <f ca="1">SUMIFS(OFFSET(配变!$C$2,0,0,10000,1),OFFSET(配变!$J$2,0,0,10000,1),"1",OFFSET(配变!$B$2,0,0,10000,1),"10kV",OFFSET(配变!$F$2,0,0,10000,1),"1",OFFSET(配变!$H$2,0,0,10000,1),"1")/1000</f>
        <v>0</v>
      </c>
      <c r="N10" s="2">
        <f ca="1">COUNTIFS(OFFSET(配变!$J$2,0,0,10000,1),"1",OFFSET(配变!$B$2,0,0,10000,1),"10kV",OFFSET(配变!$I$2,0,0,10000,1),"1")</f>
        <v>0</v>
      </c>
      <c r="O10" s="2">
        <f ca="1">COUNTIFS(OFFSET(配变!$J$2,0,0,10000,1),"1",OFFSET(配变!$B$2,0,0,10000,1),"10kV",OFFSET(配变!$F$2,0,0,10000,1),"0")</f>
        <v>1</v>
      </c>
      <c r="P10" s="2">
        <f ca="1">SUMIFS(OFFSET(配变!$C$2,0,0,10000,1),OFFSET(配变!$J$2,0,0,10000,1),"1",OFFSET(配变!$B$2,0,0,10000,1),"10kV",OFFSET(配变!$F$2,0,0,10000,1),"0")/1000</f>
        <v>13.2</v>
      </c>
    </row>
    <row r="11" spans="1:16" x14ac:dyDescent="0.15">
      <c r="A11" s="4">
        <v>3.3</v>
      </c>
      <c r="B11" s="6" t="s">
        <v>24</v>
      </c>
      <c r="C11" s="2">
        <v>10</v>
      </c>
      <c r="D11" s="2">
        <f ca="1">COUNTIFS(OFFSET(配变!$J$2,0,0,10000,1),"2",OFFSET(配变!$B$2,0,0,10000,1),"10kV",OFFSET(配变!$G$2,0,0,10000,1),"2")</f>
        <v>0</v>
      </c>
      <c r="E11" s="2">
        <f ca="1">SUMIFS(OFFSET(配变!$C$2,0,0,10000,1),OFFSET(配变!$J$2,0,0,10000,1),"2",OFFSET(配变!$B$2,0,0,10000,1),"10kV",OFFSET(配变!$G$2,0,0,10000,1),"2")/1000</f>
        <v>0</v>
      </c>
      <c r="F11" s="2">
        <f ca="1">COUNTIFS(OFFSET(配变!$J$2,0,0,10000,1),"2",OFFSET(配变!$B$2,0,0,10000,1),"10kV",OFFSET(配变!$G$2,0,0,10000,1),"0")</f>
        <v>0</v>
      </c>
      <c r="G11" s="2">
        <f ca="1">SUMIFS(OFFSET(配变!$C$2,0,0,10000,1),OFFSET(配变!$J$2,0,0,10000,1),"2",OFFSET(配变!$B$2,0,0,10000,1),"10kV",OFFSET(配变!$G$2,0,0,10000,1),"0")/1000</f>
        <v>0</v>
      </c>
      <c r="H11" s="2">
        <f ca="1">COUNTIFS(OFFSET(配变!$J$2,0,0,10000,1),"2",OFFSET(配变!$B$2,0,0,10000,1),"10kV",OFFSET(配变!$G$2,0,0,10000,1),"1")</f>
        <v>0</v>
      </c>
      <c r="I11" s="2">
        <f ca="1">SUMIFS(OFFSET(配变!$C$2,0,0,10000,1),OFFSET(配变!$J$2,0,0,10000,1),"2",OFFSET(配变!$B$2,0,0,10000,1),"10kV",OFFSET(配变!$G$2,0,0,10000,1),"1")/1000</f>
        <v>0</v>
      </c>
      <c r="J11" s="2">
        <f ca="1">COUNTIFS(OFFSET(配变!$J$2,0,0,10000,1),"2",OFFSET(配变!$B$2,0,0,10000,1),"10kV",OFFSET(配变!$F$2,0,0,10000,1),"1")</f>
        <v>0</v>
      </c>
      <c r="K11" s="2">
        <f ca="1">SUMIFS(OFFSET(配变!$C$2,0,0,10000,1),OFFSET(配变!$J$2,0,0,10000,1),"2",OFFSET(配变!$B$2,0,0,10000,1),"10kV",OFFSET(配变!$F$2,0,0,10000,1),"1")/1000</f>
        <v>0</v>
      </c>
      <c r="L11" s="2">
        <f ca="1">COUNTIFS(OFFSET(配变!$J$2,0,0,10000,1),"2",OFFSET(配变!$B$2,0,0,10000,1),"10kV",OFFSET(配变!$F$2,0,0,10000,1),"1",OFFSET(配变!$H$2,0,0,10000,1),"1")</f>
        <v>0</v>
      </c>
      <c r="M11" s="2">
        <f ca="1">SUMIFS(OFFSET(配变!$C$2,0,0,10000,1),OFFSET(配变!$J$2,0,0,10000,1),"2",OFFSET(配变!$B$2,0,0,10000,1),"10kV",OFFSET(配变!$F$2,0,0,10000,1),"1",OFFSET(配变!$H$2,0,0,10000,1),"1")/1000</f>
        <v>0</v>
      </c>
      <c r="N11" s="2">
        <f ca="1">COUNTIFS(OFFSET(配变!$J$2,0,0,10000,1),"2",OFFSET(配变!$B$2,0,0,10000,1),"10kV",OFFSET(配变!$I$2,0,0,10000,1),"1")</f>
        <v>0</v>
      </c>
      <c r="O11" s="2">
        <f ca="1">COUNTIFS(OFFSET(配变!$J$2,0,0,10000,1),"2",OFFSET(配变!$B$2,0,0,10000,1),"10kV",OFFSET(配变!$F$2,0,0,10000,1),"0")</f>
        <v>0</v>
      </c>
      <c r="P11" s="2">
        <f ca="1">SUMIFS(OFFSET(配变!$C$2,0,0,10000,1),OFFSET(配变!$J$2,0,0,10000,1),"2",OFFSET(配变!$B$2,0,0,10000,1),"10kV",OFFSET(配变!$F$2,0,0,10000,1),"0")/1000</f>
        <v>0</v>
      </c>
    </row>
    <row r="12" spans="1:16" x14ac:dyDescent="0.15">
      <c r="A12" s="4">
        <v>3.4</v>
      </c>
      <c r="B12" s="6" t="s">
        <v>25</v>
      </c>
      <c r="C12" s="2">
        <v>10</v>
      </c>
      <c r="D12" s="2">
        <f ca="1">COUNTIFS(OFFSET(配变!$J$2,0,0,10000,1),"3",OFFSET(配变!$B$2,0,0,10000,1),"10kV",OFFSET(配变!$G$2,0,0,10000,1),"2")</f>
        <v>0</v>
      </c>
      <c r="E12" s="2">
        <f ca="1">SUMIFS(OFFSET(配变!$C$2,0,0,10000,1),OFFSET(配变!$J$2,0,0,10000,1),"3",OFFSET(配变!$B$2,0,0,10000,1),"10kV",OFFSET(配变!$G$2,0,0,10000,1),"2")/1000</f>
        <v>0</v>
      </c>
      <c r="F12" s="2">
        <f ca="1">COUNTIFS(OFFSET(配变!$J$2,0,0,10000,1),"3",OFFSET(配变!$B$2,0,0,10000,1),"10kV",OFFSET(配变!$G$2,0,0,10000,1),"0")</f>
        <v>0</v>
      </c>
      <c r="G12" s="2">
        <f ca="1">SUMIFS(OFFSET(配变!$C$2,0,0,10000,1),OFFSET(配变!$J$2,0,0,10000,1),"3",OFFSET(配变!$B$2,0,0,10000,1),"10kV",OFFSET(配变!$G$2,0,0,10000,1),"0")/1000</f>
        <v>0</v>
      </c>
      <c r="H12" s="2">
        <f ca="1">COUNTIFS(OFFSET(配变!$J$2,0,0,10000,1),"3",OFFSET(配变!$B$2,0,0,10000,1),"10kV",OFFSET(配变!$G$2,0,0,10000,1),"1")</f>
        <v>0</v>
      </c>
      <c r="I12" s="2">
        <f ca="1">SUMIFS(OFFSET(配变!$C$2,0,0,10000,1),OFFSET(配变!$J$2,0,0,10000,1),"3",OFFSET(配变!$B$2,0,0,10000,1),"10kV",OFFSET(配变!$G$2,0,0,10000,1),"1")/1000</f>
        <v>0</v>
      </c>
      <c r="J12" s="2">
        <f ca="1">COUNTIFS(OFFSET(配变!$J$2,0,0,10000,1),"3",OFFSET(配变!$B$2,0,0,10000,1),"10kV",OFFSET(配变!$F$2,0,0,10000,1),"1")</f>
        <v>0</v>
      </c>
      <c r="K12" s="2">
        <f ca="1">SUMIFS(OFFSET(配变!$C$2,0,0,10000,1),OFFSET(配变!$J$2,0,0,10000,1),"3",OFFSET(配变!$B$2,0,0,10000,1),"10kV",OFFSET(配变!$F$2,0,0,10000,1),"1")/1000</f>
        <v>0</v>
      </c>
      <c r="L12" s="2">
        <f ca="1">COUNTIFS(OFFSET(配变!$J$2,0,0,10000,1),"3",OFFSET(配变!$B$2,0,0,10000,1),"10kV",OFFSET(配变!$F$2,0,0,10000,1),"1",OFFSET(配变!$H$2,0,0,10000,1),"1")</f>
        <v>0</v>
      </c>
      <c r="M12" s="2">
        <f ca="1">SUMIFS(OFFSET(配变!$C$2,0,0,10000,1),OFFSET(配变!$J$2,0,0,10000,1),"3",OFFSET(配变!$B$2,0,0,10000,1),"10kV",OFFSET(配变!$F$2,0,0,10000,1),"1",OFFSET(配变!$H$2,0,0,10000,1),"1")/1000</f>
        <v>0</v>
      </c>
      <c r="N12" s="2">
        <f ca="1">COUNTIFS(OFFSET(配变!$J$2,0,0,10000,1),"3",OFFSET(配变!$B$2,0,0,10000,1),"10kV",OFFSET(配变!$I$2,0,0,10000,1),"1")</f>
        <v>0</v>
      </c>
      <c r="O12" s="2">
        <f ca="1">COUNTIFS(OFFSET(配变!$J$2,0,0,10000,1),"3",OFFSET(配变!$B$2,0,0,10000,1),"10kV",OFFSET(配变!$F$2,0,0,10000,1),"0")</f>
        <v>0</v>
      </c>
      <c r="P12" s="2">
        <f ca="1">SUMIFS(OFFSET(配变!$C$2,0,0,10000,1),OFFSET(配变!$J$2,0,0,10000,1),"3",OFFSET(配变!$B$2,0,0,10000,1),"10kV",OFFSET(配变!$F$2,0,0,10000,1),"0")/1000</f>
        <v>0</v>
      </c>
    </row>
    <row r="13" spans="1:16" x14ac:dyDescent="0.15">
      <c r="A13" s="4">
        <v>3.5</v>
      </c>
      <c r="B13" s="6" t="s">
        <v>26</v>
      </c>
      <c r="C13" s="2">
        <v>10</v>
      </c>
      <c r="D13" s="2">
        <f ca="1">COUNTIFS(OFFSET(配变!$J$2,0,0,10000,1),"4",OFFSET(配变!$B$2,0,0,10000,1),"10kV",OFFSET(配变!$G$2,0,0,10000,1),"2")</f>
        <v>0</v>
      </c>
      <c r="E13" s="2">
        <f ca="1">SUMIFS(OFFSET(配变!$C$2,0,0,10000,1),OFFSET(配变!$J$2,0,0,10000,1),"4",OFFSET(配变!$B$2,0,0,10000,1),"10kV",OFFSET(配变!$G$2,0,0,10000,1),"2")/1000</f>
        <v>0</v>
      </c>
      <c r="F13" s="2">
        <f ca="1">COUNTIFS(OFFSET(配变!$J$2,0,0,10000,1),"4",OFFSET(配变!$B$2,0,0,10000,1),"10kV",OFFSET(配变!$G$2,0,0,10000,1),"0")</f>
        <v>0</v>
      </c>
      <c r="G13" s="2">
        <f ca="1">SUMIFS(OFFSET(配变!$C$2,0,0,10000,1),OFFSET(配变!$J$2,0,0,10000,1),"4",OFFSET(配变!$B$2,0,0,10000,1),"10kV",OFFSET(配变!$G$2,0,0,10000,1),"0")/1000</f>
        <v>0</v>
      </c>
      <c r="H13" s="2">
        <f ca="1">COUNTIFS(OFFSET(配变!$J$2,0,0,10000,1),"4",OFFSET(配变!$B$2,0,0,10000,1),"10kV",OFFSET(配变!$G$2,0,0,10000,1),"1")</f>
        <v>0</v>
      </c>
      <c r="I13" s="2">
        <f ca="1">SUMIFS(OFFSET(配变!$C$2,0,0,10000,1),OFFSET(配变!$J$2,0,0,10000,1),"4",OFFSET(配变!$B$2,0,0,10000,1),"10kV",OFFSET(配变!$G$2,0,0,10000,1),"1")/1000</f>
        <v>0</v>
      </c>
      <c r="J13" s="2">
        <f ca="1">COUNTIFS(OFFSET(配变!$J$2,0,0,10000,1),"4",OFFSET(配变!$B$2,0,0,10000,1),"10kV",OFFSET(配变!$F$2,0,0,10000,1),"1")</f>
        <v>0</v>
      </c>
      <c r="K13" s="2">
        <f ca="1">SUMIFS(OFFSET(配变!$C$2,0,0,10000,1),OFFSET(配变!$J$2,0,0,10000,1),"4",OFFSET(配变!$B$2,0,0,10000,1),"10kV",OFFSET(配变!$F$2,0,0,10000,1),"1")/1000</f>
        <v>0</v>
      </c>
      <c r="L13" s="2">
        <f ca="1">COUNTIFS(OFFSET(配变!$J$2,0,0,10000,1),"4",OFFSET(配变!$B$2,0,0,10000,1),"10kV",OFFSET(配变!$F$2,0,0,10000,1),"1",OFFSET(配变!$H$2,0,0,10000,1),"1")</f>
        <v>0</v>
      </c>
      <c r="M13" s="2">
        <f ca="1">SUMIFS(OFFSET(配变!$C$2,0,0,10000,1),OFFSET(配变!$J$2,0,0,10000,1),"4",OFFSET(配变!$B$2,0,0,10000,1),"10kV",OFFSET(配变!$F$2,0,0,10000,1),"1",OFFSET(配变!$H$2,0,0,10000,1),"1")/1000</f>
        <v>0</v>
      </c>
      <c r="N13" s="2">
        <f ca="1">COUNTIFS(OFFSET(配变!$J$2,0,0,10000,1),"4",OFFSET(配变!$B$2,0,0,10000,1),"10kV",OFFSET(配变!$I$2,0,0,10000,1),"1")</f>
        <v>0</v>
      </c>
      <c r="O13" s="2">
        <f ca="1">COUNTIFS(OFFSET(配变!$J$2,0,0,10000,1),"4",OFFSET(配变!$B$2,0,0,10000,1),"10kV",OFFSET(配变!$F$2,0,0,10000,1),"0")</f>
        <v>0</v>
      </c>
      <c r="P13" s="2">
        <f ca="1">SUMIFS(OFFSET(配变!$C$2,0,0,10000,1),OFFSET(配变!$J$2,0,0,10000,1),"4",OFFSET(配变!$B$2,0,0,10000,1),"10kV",OFFSET(配变!$F$2,0,0,10000,1),"0")/1000</f>
        <v>0</v>
      </c>
    </row>
    <row r="14" spans="1:16" x14ac:dyDescent="0.15">
      <c r="A14" s="4">
        <v>3.6</v>
      </c>
      <c r="B14" s="6" t="s">
        <v>27</v>
      </c>
      <c r="C14" s="2">
        <v>10</v>
      </c>
      <c r="D14" s="2">
        <f ca="1">COUNTIFS(OFFSET(配变!$J$2,0,0,10000,1),"5",OFFSET(配变!$B$2,0,0,10000,1),"10kV",OFFSET(配变!$G$2,0,0,10000,1),"2")</f>
        <v>0</v>
      </c>
      <c r="E14" s="2">
        <f ca="1">SUMIFS(OFFSET(配变!$C$2,0,0,10000,1),OFFSET(配变!$J$2,0,0,10000,1),"5",OFFSET(配变!$B$2,0,0,10000,1),"10kV",OFFSET(配变!$G$2,0,0,10000,1),"2")/1000</f>
        <v>0</v>
      </c>
      <c r="F14" s="2">
        <f ca="1">COUNTIFS(OFFSET(配变!$J$2,0,0,10000,1),"5",OFFSET(配变!$B$2,0,0,10000,1),"10kV",OFFSET(配变!$G$2,0,0,10000,1),"0")</f>
        <v>0</v>
      </c>
      <c r="G14" s="2">
        <f ca="1">SUMIFS(OFFSET(配变!$C$2,0,0,10000,1),OFFSET(配变!$J$2,0,0,10000,1),"5",OFFSET(配变!$B$2,0,0,10000,1),"10kV",OFFSET(配变!$G$2,0,0,10000,1),"0")/1000</f>
        <v>0</v>
      </c>
      <c r="H14" s="2">
        <f ca="1">COUNTIFS(OFFSET(配变!$J$2,0,0,10000,1),"5",OFFSET(配变!$B$2,0,0,10000,1),"10kV",OFFSET(配变!$G$2,0,0,10000,1),"1")</f>
        <v>0</v>
      </c>
      <c r="I14" s="2">
        <f ca="1">SUMIFS(OFFSET(配变!$C$2,0,0,10000,1),OFFSET(配变!$J$2,0,0,10000,1),"5",OFFSET(配变!$B$2,0,0,10000,1),"10kV",OFFSET(配变!$G$2,0,0,10000,1),"1")/1000</f>
        <v>0</v>
      </c>
      <c r="J14" s="2">
        <f ca="1">COUNTIFS(OFFSET(配变!$J$2,0,0,10000,1),"5",OFFSET(配变!$B$2,0,0,10000,1),"10kV",OFFSET(配变!$F$2,0,0,10000,1),"1")</f>
        <v>0</v>
      </c>
      <c r="K14" s="2">
        <f ca="1">SUMIFS(OFFSET(配变!$C$2,0,0,10000,1),OFFSET(配变!$J$2,0,0,10000,1),"5",OFFSET(配变!$B$2,0,0,10000,1),"10kV",OFFSET(配变!$F$2,0,0,10000,1),"1")/1000</f>
        <v>0</v>
      </c>
      <c r="L14" s="2">
        <f ca="1">COUNTIFS(OFFSET(配变!$J$2,0,0,10000,1),"5",OFFSET(配变!$B$2,0,0,10000,1),"10kV",OFFSET(配变!$F$2,0,0,10000,1),"1",OFFSET(配变!$H$2,0,0,10000,1),"1")</f>
        <v>0</v>
      </c>
      <c r="M14" s="2">
        <f ca="1">SUMIFS(OFFSET(配变!$C$2,0,0,10000,1),OFFSET(配变!$J$2,0,0,10000,1),"5",OFFSET(配变!$B$2,0,0,10000,1),"10kV",OFFSET(配变!$F$2,0,0,10000,1),"1",OFFSET(配变!$H$2,0,0,10000,1),"1")/1000</f>
        <v>0</v>
      </c>
      <c r="N14" s="2">
        <f ca="1">COUNTIFS(OFFSET(配变!$J$2,0,0,10000,1),"5",OFFSET(配变!$B$2,0,0,10000,1),"10kV",OFFSET(配变!$I$2,0,0,10000,1),"1")</f>
        <v>0</v>
      </c>
      <c r="O14" s="2">
        <f ca="1">COUNTIFS(OFFSET(配变!$J$2,0,0,10000,1),"5",OFFSET(配变!$B$2,0,0,10000,1),"10kV",OFFSET(配变!$F$2,0,0,10000,1),"0")</f>
        <v>0</v>
      </c>
      <c r="P14" s="2">
        <f ca="1">SUMIFS(OFFSET(配变!$C$2,0,0,10000,1),OFFSET(配变!$J$2,0,0,10000,1),"5",OFFSET(配变!$B$2,0,0,10000,1),"10kV",OFFSET(配变!$F$2,0,0,10000,1),"0")/1000</f>
        <v>0</v>
      </c>
    </row>
    <row r="15" spans="1:16" x14ac:dyDescent="0.15">
      <c r="A15" s="9" t="s">
        <v>28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1: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x14ac:dyDescent="0.1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1:16" x14ac:dyDescent="0.1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</sheetData>
  <mergeCells count="24">
    <mergeCell ref="A1:P1"/>
    <mergeCell ref="A2:A5"/>
    <mergeCell ref="B2:B5"/>
    <mergeCell ref="C2:C5"/>
    <mergeCell ref="D2:I2"/>
    <mergeCell ref="J2:P2"/>
    <mergeCell ref="D3:E3"/>
    <mergeCell ref="F3:G3"/>
    <mergeCell ref="H3:I3"/>
    <mergeCell ref="J3:N3"/>
    <mergeCell ref="N4:N5"/>
    <mergeCell ref="O4:O5"/>
    <mergeCell ref="P4:P5"/>
    <mergeCell ref="A15:P18"/>
    <mergeCell ref="O3:P3"/>
    <mergeCell ref="D4:D5"/>
    <mergeCell ref="E4:E5"/>
    <mergeCell ref="F4:F5"/>
    <mergeCell ref="G4:G5"/>
    <mergeCell ref="H4:H5"/>
    <mergeCell ref="I4:I5"/>
    <mergeCell ref="J4:J5"/>
    <mergeCell ref="K4:K5"/>
    <mergeCell ref="L4:M4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99"/>
  <sheetViews>
    <sheetView topLeftCell="B1" workbookViewId="0">
      <selection activeCell="B10" sqref="B10"/>
    </sheetView>
  </sheetViews>
  <sheetFormatPr defaultRowHeight="13.5" x14ac:dyDescent="0.15"/>
  <cols>
    <col min="1" max="1" width="29.875" bestFit="1" customWidth="1"/>
    <col min="2" max="2" width="13.625" customWidth="1"/>
    <col min="3" max="3" width="17.25" customWidth="1"/>
    <col min="4" max="4" width="16.5" customWidth="1"/>
    <col min="5" max="5" width="17.875" customWidth="1"/>
    <col min="6" max="6" width="11.125" customWidth="1"/>
    <col min="10" max="10" width="19.125" customWidth="1"/>
  </cols>
  <sheetData>
    <row r="1" spans="1:10" x14ac:dyDescent="0.15">
      <c r="A1" s="8" t="s">
        <v>29</v>
      </c>
      <c r="B1" s="8" t="s">
        <v>30</v>
      </c>
      <c r="C1" s="8" t="s">
        <v>31</v>
      </c>
      <c r="D1" s="8" t="s">
        <v>32</v>
      </c>
      <c r="E1" s="8" t="s">
        <v>33</v>
      </c>
      <c r="F1" s="8" t="s">
        <v>34</v>
      </c>
      <c r="G1" s="8" t="s">
        <v>35</v>
      </c>
      <c r="H1" s="8" t="s">
        <v>36</v>
      </c>
      <c r="I1" s="8" t="s">
        <v>37</v>
      </c>
      <c r="J1" s="8" t="s">
        <v>38</v>
      </c>
    </row>
    <row r="2" spans="1:10" x14ac:dyDescent="0.15">
      <c r="A2" s="7" t="str">
        <f>IF([1]配变!A2="","",[1]配变!A2)</f>
        <v>信安科技1</v>
      </c>
      <c r="B2" s="7" t="str">
        <f>IF([1]配变!B2="","",[1]配变!B2)</f>
        <v>10kV</v>
      </c>
      <c r="C2" s="7">
        <f>IF([1]配变!D2="","",[1]配变!D2)</f>
        <v>1000</v>
      </c>
      <c r="D2" s="7" t="str">
        <f>IF([1]配变!F2="","",[1]配变!F2)</f>
        <v>市辖</v>
      </c>
      <c r="E2" s="7" t="str">
        <f>IF([1]配变!H2="","",[1]配变!H2)</f>
        <v>分区2</v>
      </c>
      <c r="F2" s="7">
        <f>IF([1]配变!J2="","",[1]配变!J2)</f>
        <v>0</v>
      </c>
      <c r="G2" s="7">
        <f>IF([1]配变!K2="","",[1]配变!K2)</f>
        <v>0</v>
      </c>
      <c r="H2" s="7">
        <f>IF([1]配变!L2="","",[1]配变!L2)</f>
        <v>0</v>
      </c>
      <c r="I2" s="7">
        <f>IF([1]配变!M2="","",[1]配变!M2)</f>
        <v>0</v>
      </c>
      <c r="J2" s="7">
        <f>IF([1]配变!G2="","",[1]配变!G2)</f>
        <v>0</v>
      </c>
    </row>
    <row r="3" spans="1:10" x14ac:dyDescent="0.15">
      <c r="A3" s="7" t="str">
        <f>IF([1]配变!A3="","",[1]配变!A3)</f>
        <v>信安科技2</v>
      </c>
      <c r="B3" s="7" t="str">
        <f>IF([1]配变!B3="","",[1]配变!B3)</f>
        <v>10kV</v>
      </c>
      <c r="C3" s="7">
        <f>IF([1]配变!D3="","",[1]配变!D3)</f>
        <v>1000</v>
      </c>
      <c r="D3" s="7" t="str">
        <f>IF([1]配变!F3="","",[1]配变!F3)</f>
        <v>市辖</v>
      </c>
      <c r="E3" s="7" t="str">
        <f>IF([1]配变!H3="","",[1]配变!H3)</f>
        <v>分区2</v>
      </c>
      <c r="F3" s="7">
        <f>IF([1]配变!J3="","",[1]配变!J3)</f>
        <v>1</v>
      </c>
      <c r="G3" s="7">
        <f>IF([1]配变!K3="","",[1]配变!K3)</f>
        <v>1</v>
      </c>
      <c r="H3" s="7">
        <f>IF([1]配变!L3="","",[1]配变!L3)</f>
        <v>1</v>
      </c>
      <c r="I3" s="7">
        <f>IF([1]配变!M3="","",[1]配变!M3)</f>
        <v>1</v>
      </c>
      <c r="J3" s="7">
        <f>IF([1]配变!G3="","",[1]配变!G3)</f>
        <v>0</v>
      </c>
    </row>
    <row r="4" spans="1:10" x14ac:dyDescent="0.15">
      <c r="A4" s="7" t="str">
        <f>IF([1]配变!A4="","",[1]配变!A4)</f>
        <v>金山纺织1</v>
      </c>
      <c r="B4" s="7" t="str">
        <f>IF([1]配变!B4="","",[1]配变!B4)</f>
        <v>10kV</v>
      </c>
      <c r="C4" s="7">
        <f>IF([1]配变!D4="","",[1]配变!D4)</f>
        <v>500</v>
      </c>
      <c r="D4" s="7" t="str">
        <f>IF([1]配变!F4="","",[1]配变!F4)</f>
        <v>市辖</v>
      </c>
      <c r="E4" s="7" t="str">
        <f>IF([1]配变!H4="","",[1]配变!H4)</f>
        <v>分区2</v>
      </c>
      <c r="F4" s="7">
        <f>IF([1]配变!J4="","",[1]配变!J4)</f>
        <v>0</v>
      </c>
      <c r="G4" s="7">
        <f>IF([1]配变!K4="","",[1]配变!K4)</f>
        <v>2</v>
      </c>
      <c r="H4" s="7">
        <f>IF([1]配变!L4="","",[1]配变!L4)</f>
        <v>1</v>
      </c>
      <c r="I4" s="7">
        <f>IF([1]配变!M4="","",[1]配变!M4)</f>
        <v>1</v>
      </c>
      <c r="J4" s="7">
        <f>IF([1]配变!G4="","",[1]配变!G4)</f>
        <v>0</v>
      </c>
    </row>
    <row r="5" spans="1:10" x14ac:dyDescent="0.15">
      <c r="A5" s="7" t="str">
        <f>IF([1]配变!A5="","",[1]配变!A5)</f>
        <v>金山纺织2</v>
      </c>
      <c r="B5" s="7" t="str">
        <f>IF([1]配变!B5="","",[1]配变!B5)</f>
        <v>10kV</v>
      </c>
      <c r="C5" s="7">
        <f>IF([1]配变!D5="","",[1]配变!D5)</f>
        <v>630</v>
      </c>
      <c r="D5" s="7" t="str">
        <f>IF([1]配变!F5="","",[1]配变!F5)</f>
        <v>市辖</v>
      </c>
      <c r="E5" s="7" t="str">
        <f>IF([1]配变!H5="","",[1]配变!H5)</f>
        <v>分区2</v>
      </c>
      <c r="F5" s="7">
        <f>IF([1]配变!J5="","",[1]配变!J5)</f>
        <v>1</v>
      </c>
      <c r="G5" s="7">
        <f>IF([1]配变!K5="","",[1]配变!K5)</f>
        <v>0</v>
      </c>
      <c r="H5" s="7">
        <f>IF([1]配变!L5="","",[1]配变!L5)</f>
        <v>0</v>
      </c>
      <c r="I5" s="7">
        <f>IF([1]配变!M5="","",[1]配变!M5)</f>
        <v>0</v>
      </c>
      <c r="J5" s="7">
        <f>IF([1]配变!G5="","",[1]配变!G5)</f>
        <v>0</v>
      </c>
    </row>
    <row r="6" spans="1:10" x14ac:dyDescent="0.15">
      <c r="A6" s="7" t="str">
        <f>IF([1]配变!A6="","",[1]配变!A6)</f>
        <v>哥伦投资</v>
      </c>
      <c r="B6" s="7" t="str">
        <f>IF([1]配变!B6="","",[1]配变!B6)</f>
        <v>10kV</v>
      </c>
      <c r="C6" s="7">
        <f>IF([1]配变!D6="","",[1]配变!D6)</f>
        <v>315</v>
      </c>
      <c r="D6" s="7" t="str">
        <f>IF([1]配变!F6="","",[1]配变!F6)</f>
        <v>市辖</v>
      </c>
      <c r="E6" s="7" t="str">
        <f>IF([1]配变!H6="","",[1]配变!H6)</f>
        <v>分区2</v>
      </c>
      <c r="F6" s="7">
        <f>IF([1]配变!J6="","",[1]配变!J6)</f>
        <v>0</v>
      </c>
      <c r="G6" s="7">
        <f>IF([1]配变!K6="","",[1]配变!K6)</f>
        <v>1</v>
      </c>
      <c r="H6" s="7">
        <f>IF([1]配变!L6="","",[1]配变!L6)</f>
        <v>1</v>
      </c>
      <c r="I6" s="7">
        <f>IF([1]配变!M6="","",[1]配变!M6)</f>
        <v>1</v>
      </c>
      <c r="J6" s="7">
        <f>IF([1]配变!G6="","",[1]配变!G6)</f>
        <v>0</v>
      </c>
    </row>
    <row r="7" spans="1:10" x14ac:dyDescent="0.15">
      <c r="A7" s="7" t="str">
        <f>IF([1]配变!A7="","",[1]配变!A7)</f>
        <v>光明路灯变</v>
      </c>
      <c r="B7" s="7" t="str">
        <f>IF([1]配变!B7="","",[1]配变!B7)</f>
        <v>10kV</v>
      </c>
      <c r="C7" s="7">
        <f>IF([1]配变!D7="","",[1]配变!D7)</f>
        <v>160</v>
      </c>
      <c r="D7" s="7" t="str">
        <f>IF([1]配变!F7="","",[1]配变!F7)</f>
        <v>市辖</v>
      </c>
      <c r="E7" s="7" t="str">
        <f>IF([1]配变!H7="","",[1]配变!H7)</f>
        <v>分区2</v>
      </c>
      <c r="F7" s="7">
        <f>IF([1]配变!J7="","",[1]配变!J7)</f>
        <v>1</v>
      </c>
      <c r="G7" s="7">
        <f>IF([1]配变!K7="","",[1]配变!K7)</f>
        <v>2</v>
      </c>
      <c r="H7" s="7">
        <f>IF([1]配变!L7="","",[1]配变!L7)</f>
        <v>1</v>
      </c>
      <c r="I7" s="7">
        <f>IF([1]配变!M7="","",[1]配变!M7)</f>
        <v>1</v>
      </c>
      <c r="J7" s="7">
        <f>IF([1]配变!G7="","",[1]配变!G7)</f>
        <v>0</v>
      </c>
    </row>
    <row r="8" spans="1:10" x14ac:dyDescent="0.15">
      <c r="A8" s="7" t="str">
        <f>IF([1]配变!A8="","",[1]配变!A8)</f>
        <v>古南线中国移动</v>
      </c>
      <c r="B8" s="7" t="str">
        <f>IF([1]配变!B8="","",[1]配变!B8)</f>
        <v>10kV</v>
      </c>
      <c r="C8" s="7">
        <f>IF([1]配变!D8="","",[1]配变!D8)</f>
        <v>30</v>
      </c>
      <c r="D8" s="7" t="str">
        <f>IF([1]配变!F8="","",[1]配变!F8)</f>
        <v>市辖</v>
      </c>
      <c r="E8" s="7" t="str">
        <f>IF([1]配变!H8="","",[1]配变!H8)</f>
        <v>分区2</v>
      </c>
      <c r="F8" s="7">
        <f>IF([1]配变!J8="","",[1]配变!J8)</f>
        <v>0</v>
      </c>
      <c r="G8" s="7">
        <f>IF([1]配变!K8="","",[1]配变!K8)</f>
        <v>0</v>
      </c>
      <c r="H8" s="7">
        <f>IF([1]配变!L8="","",[1]配变!L8)</f>
        <v>0</v>
      </c>
      <c r="I8" s="7">
        <f>IF([1]配变!M8="","",[1]配变!M8)</f>
        <v>0</v>
      </c>
      <c r="J8" s="7">
        <f>IF([1]配变!G8="","",[1]配变!G8)</f>
        <v>0</v>
      </c>
    </row>
    <row r="9" spans="1:10" x14ac:dyDescent="0.15">
      <c r="A9" s="7" t="str">
        <f>IF([1]配变!A9="","",[1]配变!A9)</f>
        <v>轨道交通</v>
      </c>
      <c r="B9" s="7" t="str">
        <f>IF([1]配变!B9="","",[1]配变!B9)</f>
        <v>10kV</v>
      </c>
      <c r="C9" s="7">
        <f>IF([1]配变!D9="","",[1]配变!D9)</f>
        <v>400</v>
      </c>
      <c r="D9" s="7" t="str">
        <f>IF([1]配变!F9="","",[1]配变!F9)</f>
        <v>市辖</v>
      </c>
      <c r="E9" s="7" t="str">
        <f>IF([1]配变!H9="","",[1]配变!H9)</f>
        <v>分区2</v>
      </c>
      <c r="F9" s="7">
        <f>IF([1]配变!J9="","",[1]配变!J9)</f>
        <v>1</v>
      </c>
      <c r="G9" s="7">
        <f>IF([1]配变!K9="","",[1]配变!K9)</f>
        <v>1</v>
      </c>
      <c r="H9" s="7">
        <f>IF([1]配变!L9="","",[1]配变!L9)</f>
        <v>1</v>
      </c>
      <c r="I9" s="7">
        <f>IF([1]配变!M9="","",[1]配变!M9)</f>
        <v>1</v>
      </c>
      <c r="J9" s="7">
        <f>IF([1]配变!G9="","",[1]配变!G9)</f>
        <v>0</v>
      </c>
    </row>
    <row r="10" spans="1:10" x14ac:dyDescent="0.15">
      <c r="A10" s="7" t="str">
        <f>IF([1]配变!A10="","",[1]配变!A10)</f>
        <v>昆山花桥水利站(中央公园泵站)</v>
      </c>
      <c r="B10" s="7" t="str">
        <f>IF([1]配变!B10="","",[1]配变!B10)</f>
        <v>10kV</v>
      </c>
      <c r="C10" s="7">
        <f>IF([1]配变!D10="","",[1]配变!D10)</f>
        <v>125</v>
      </c>
      <c r="D10" s="7" t="str">
        <f>IF([1]配变!F10="","",[1]配变!F10)</f>
        <v>市辖</v>
      </c>
      <c r="E10" s="7" t="str">
        <f>IF([1]配变!H10="","",[1]配变!H10)</f>
        <v>分区2</v>
      </c>
      <c r="F10" s="7">
        <f>IF([1]配变!J10="","",[1]配变!J10)</f>
        <v>0</v>
      </c>
      <c r="G10" s="7">
        <f>IF([1]配变!K10="","",[1]配变!K10)</f>
        <v>2</v>
      </c>
      <c r="H10" s="7">
        <f>IF([1]配变!L10="","",[1]配变!L10)</f>
        <v>1</v>
      </c>
      <c r="I10" s="7">
        <f>IF([1]配变!M10="","",[1]配变!M10)</f>
        <v>1</v>
      </c>
      <c r="J10" s="7">
        <f>IF([1]配变!G10="","",[1]配变!G10)</f>
        <v>0</v>
      </c>
    </row>
    <row r="11" spans="1:10" x14ac:dyDescent="0.15">
      <c r="A11" s="7" t="str">
        <f>IF([1]配变!A11="","",[1]配变!A11)</f>
        <v>自来水商务城直饮水</v>
      </c>
      <c r="B11" s="7" t="str">
        <f>IF([1]配变!B11="","",[1]配变!B11)</f>
        <v>10kV</v>
      </c>
      <c r="C11" s="7">
        <f>IF([1]配变!D11="","",[1]配变!D11)</f>
        <v>100</v>
      </c>
      <c r="D11" s="7" t="str">
        <f>IF([1]配变!F11="","",[1]配变!F11)</f>
        <v>市辖</v>
      </c>
      <c r="E11" s="7" t="str">
        <f>IF([1]配变!H11="","",[1]配变!H11)</f>
        <v>分区2</v>
      </c>
      <c r="F11" s="7">
        <f>IF([1]配变!J11="","",[1]配变!J11)</f>
        <v>1</v>
      </c>
      <c r="G11" s="7">
        <f>IF([1]配变!K11="","",[1]配变!K11)</f>
        <v>0</v>
      </c>
      <c r="H11" s="7">
        <f>IF([1]配变!L11="","",[1]配变!L11)</f>
        <v>0</v>
      </c>
      <c r="I11" s="7">
        <f>IF([1]配变!M11="","",[1]配变!M11)</f>
        <v>0</v>
      </c>
      <c r="J11" s="7">
        <f>IF([1]配变!G11="","",[1]配变!G11)</f>
        <v>0</v>
      </c>
    </row>
    <row r="12" spans="1:10" x14ac:dyDescent="0.15">
      <c r="A12" s="7" t="str">
        <f>IF([1]配变!A12="","",[1]配变!A12)</f>
        <v>巨霸机电</v>
      </c>
      <c r="B12" s="7" t="str">
        <f>IF([1]配变!B12="","",[1]配变!B12)</f>
        <v>10kV</v>
      </c>
      <c r="C12" s="7">
        <f>IF([1]配变!D12="","",[1]配变!D12)</f>
        <v>315</v>
      </c>
      <c r="D12" s="7" t="str">
        <f>IF([1]配变!F12="","",[1]配变!F12)</f>
        <v>市辖</v>
      </c>
      <c r="E12" s="7" t="str">
        <f>IF([1]配变!H12="","",[1]配变!H12)</f>
        <v>分区2</v>
      </c>
      <c r="F12" s="7">
        <f>IF([1]配变!J12="","",[1]配变!J12)</f>
        <v>0</v>
      </c>
      <c r="G12" s="7">
        <f>IF([1]配变!K12="","",[1]配变!K12)</f>
        <v>1</v>
      </c>
      <c r="H12" s="7">
        <f>IF([1]配变!L12="","",[1]配变!L12)</f>
        <v>1</v>
      </c>
      <c r="I12" s="7">
        <f>IF([1]配变!M12="","",[1]配变!M12)</f>
        <v>1</v>
      </c>
      <c r="J12" s="7">
        <f>IF([1]配变!G12="","",[1]配变!G12)</f>
        <v>0</v>
      </c>
    </row>
    <row r="13" spans="1:10" x14ac:dyDescent="0.15">
      <c r="A13" s="7" t="str">
        <f>IF([1]配变!A13="","",[1]配变!A13)</f>
        <v>法米尼服饰</v>
      </c>
      <c r="B13" s="7" t="str">
        <f>IF([1]配变!B13="","",[1]配变!B13)</f>
        <v>10kV</v>
      </c>
      <c r="C13" s="7">
        <f>IF([1]配变!D13="","",[1]配变!D13)</f>
        <v>250</v>
      </c>
      <c r="D13" s="7" t="str">
        <f>IF([1]配变!F13="","",[1]配变!F13)</f>
        <v>市辖</v>
      </c>
      <c r="E13" s="7" t="str">
        <f>IF([1]配变!H13="","",[1]配变!H13)</f>
        <v>分区2</v>
      </c>
      <c r="F13" s="7">
        <f>IF([1]配变!J13="","",[1]配变!J13)</f>
        <v>1</v>
      </c>
      <c r="G13" s="7">
        <f>IF([1]配变!K13="","",[1]配变!K13)</f>
        <v>2</v>
      </c>
      <c r="H13" s="7">
        <f>IF([1]配变!L13="","",[1]配变!L13)</f>
        <v>1</v>
      </c>
      <c r="I13" s="7">
        <f>IF([1]配变!M13="","",[1]配变!M13)</f>
        <v>1</v>
      </c>
      <c r="J13" s="7">
        <f>IF([1]配变!G13="","",[1]配变!G13)</f>
        <v>0</v>
      </c>
    </row>
    <row r="14" spans="1:10" x14ac:dyDescent="0.15">
      <c r="A14" s="7" t="str">
        <f>IF([1]配变!A14="","",[1]配变!A14)</f>
        <v>麟玮汽配</v>
      </c>
      <c r="B14" s="7" t="str">
        <f>IF([1]配变!B14="","",[1]配变!B14)</f>
        <v>10kV</v>
      </c>
      <c r="C14" s="7">
        <f>IF([1]配变!D14="","",[1]配变!D14)</f>
        <v>630</v>
      </c>
      <c r="D14" s="7" t="str">
        <f>IF([1]配变!F14="","",[1]配变!F14)</f>
        <v>市辖</v>
      </c>
      <c r="E14" s="7" t="str">
        <f>IF([1]配变!H14="","",[1]配变!H14)</f>
        <v>分区2</v>
      </c>
      <c r="F14" s="7">
        <f>IF([1]配变!J14="","",[1]配变!J14)</f>
        <v>0</v>
      </c>
      <c r="G14" s="7">
        <f>IF([1]配变!K14="","",[1]配变!K14)</f>
        <v>0</v>
      </c>
      <c r="H14" s="7">
        <f>IF([1]配变!L14="","",[1]配变!L14)</f>
        <v>0</v>
      </c>
      <c r="I14" s="7">
        <f>IF([1]配变!M14="","",[1]配变!M14)</f>
        <v>0</v>
      </c>
      <c r="J14" s="7">
        <f>IF([1]配变!G14="","",[1]配变!G14)</f>
        <v>0</v>
      </c>
    </row>
    <row r="15" spans="1:10" x14ac:dyDescent="0.15">
      <c r="A15" s="7" t="str">
        <f>IF([1]配变!A15="","",[1]配变!A15)</f>
        <v>国峰1#变</v>
      </c>
      <c r="B15" s="7" t="str">
        <f>IF([1]配变!B15="","",[1]配变!B15)</f>
        <v>10kV</v>
      </c>
      <c r="C15" s="7">
        <f>IF([1]配变!D15="","",[1]配变!D15)</f>
        <v>500</v>
      </c>
      <c r="D15" s="7" t="str">
        <f>IF([1]配变!F15="","",[1]配变!F15)</f>
        <v>市辖</v>
      </c>
      <c r="E15" s="7" t="str">
        <f>IF([1]配变!H15="","",[1]配变!H15)</f>
        <v>分区2</v>
      </c>
      <c r="F15" s="7">
        <f>IF([1]配变!J15="","",[1]配变!J15)</f>
        <v>1</v>
      </c>
      <c r="G15" s="7">
        <f>IF([1]配变!K15="","",[1]配变!K15)</f>
        <v>1</v>
      </c>
      <c r="H15" s="7">
        <f>IF([1]配变!L15="","",[1]配变!L15)</f>
        <v>1</v>
      </c>
      <c r="I15" s="7">
        <f>IF([1]配变!M15="","",[1]配变!M15)</f>
        <v>1</v>
      </c>
      <c r="J15" s="7">
        <f>IF([1]配变!G15="","",[1]配变!G15)</f>
        <v>0</v>
      </c>
    </row>
    <row r="16" spans="1:10" x14ac:dyDescent="0.15">
      <c r="A16" s="7" t="str">
        <f>IF([1]配变!A16="","",[1]配变!A16)</f>
        <v>国峰2#变</v>
      </c>
      <c r="B16" s="7" t="str">
        <f>IF([1]配变!B16="","",[1]配变!B16)</f>
        <v>10kV</v>
      </c>
      <c r="C16" s="7">
        <f>IF([1]配变!D16="","",[1]配变!D16)</f>
        <v>500</v>
      </c>
      <c r="D16" s="7" t="str">
        <f>IF([1]配变!F16="","",[1]配变!F16)</f>
        <v>市辖</v>
      </c>
      <c r="E16" s="7" t="str">
        <f>IF([1]配变!H16="","",[1]配变!H16)</f>
        <v>分区2</v>
      </c>
      <c r="F16" s="7">
        <f>IF([1]配变!J16="","",[1]配变!J16)</f>
        <v>0</v>
      </c>
      <c r="G16" s="7">
        <f>IF([1]配变!K16="","",[1]配变!K16)</f>
        <v>2</v>
      </c>
      <c r="H16" s="7">
        <f>IF([1]配变!L16="","",[1]配变!L16)</f>
        <v>1</v>
      </c>
      <c r="I16" s="7">
        <f>IF([1]配变!M16="","",[1]配变!M16)</f>
        <v>1</v>
      </c>
      <c r="J16" s="7">
        <f>IF([1]配变!G16="","",[1]配变!G16)</f>
        <v>0</v>
      </c>
    </row>
    <row r="17" spans="1:10" x14ac:dyDescent="0.15">
      <c r="A17" s="7" t="str">
        <f>IF([1]配变!A17="","",[1]配变!A17)</f>
        <v>花桥商务城路灯变</v>
      </c>
      <c r="B17" s="7" t="str">
        <f>IF([1]配变!B17="","",[1]配变!B17)</f>
        <v>10kV</v>
      </c>
      <c r="C17" s="7">
        <f>IF([1]配变!D17="","",[1]配变!D17)</f>
        <v>160</v>
      </c>
      <c r="D17" s="7" t="str">
        <f>IF([1]配变!F17="","",[1]配变!F17)</f>
        <v>市辖</v>
      </c>
      <c r="E17" s="7" t="str">
        <f>IF([1]配变!H17="","",[1]配变!H17)</f>
        <v>分区2</v>
      </c>
      <c r="F17" s="7">
        <f>IF([1]配变!J17="","",[1]配变!J17)</f>
        <v>1</v>
      </c>
      <c r="G17" s="7">
        <f>IF([1]配变!K17="","",[1]配变!K17)</f>
        <v>0</v>
      </c>
      <c r="H17" s="7">
        <f>IF([1]配变!L17="","",[1]配变!L17)</f>
        <v>0</v>
      </c>
      <c r="I17" s="7">
        <f>IF([1]配变!M17="","",[1]配变!M17)</f>
        <v>0</v>
      </c>
      <c r="J17" s="7">
        <f>IF([1]配变!G17="","",[1]配变!G17)</f>
        <v>0</v>
      </c>
    </row>
    <row r="18" spans="1:10" x14ac:dyDescent="0.15">
      <c r="A18" s="7" t="str">
        <f>IF([1]配变!A18="","",[1]配变!A18)</f>
        <v>花桥国际商务城B1</v>
      </c>
      <c r="B18" s="7" t="str">
        <f>IF([1]配变!B18="","",[1]配变!B18)</f>
        <v>10kV</v>
      </c>
      <c r="C18" s="7">
        <f>IF([1]配变!D18="","",[1]配变!D18)</f>
        <v>500</v>
      </c>
      <c r="D18" s="7" t="str">
        <f>IF([1]配变!F18="","",[1]配变!F18)</f>
        <v>市辖</v>
      </c>
      <c r="E18" s="7" t="str">
        <f>IF([1]配变!H18="","",[1]配变!H18)</f>
        <v>分区2</v>
      </c>
      <c r="F18" s="7">
        <f>IF([1]配变!J18="","",[1]配变!J18)</f>
        <v>0</v>
      </c>
      <c r="G18" s="7">
        <f>IF([1]配变!K18="","",[1]配变!K18)</f>
        <v>1</v>
      </c>
      <c r="H18" s="7">
        <f>IF([1]配变!L18="","",[1]配变!L18)</f>
        <v>1</v>
      </c>
      <c r="I18" s="7">
        <f>IF([1]配变!M18="","",[1]配变!M18)</f>
        <v>1</v>
      </c>
      <c r="J18" s="7">
        <f>IF([1]配变!G18="","",[1]配变!G18)</f>
        <v>0</v>
      </c>
    </row>
    <row r="19" spans="1:10" x14ac:dyDescent="0.15">
      <c r="A19" s="7" t="str">
        <f>IF([1]配变!A19="","",[1]配变!A19)</f>
        <v>国盛置业(3#临用)</v>
      </c>
      <c r="B19" s="7" t="str">
        <f>IF([1]配变!B19="","",[1]配变!B19)</f>
        <v>10kV</v>
      </c>
      <c r="C19" s="7">
        <f>IF([1]配变!D19="","",[1]配变!D19)</f>
        <v>500</v>
      </c>
      <c r="D19" s="7" t="str">
        <f>IF([1]配变!F19="","",[1]配变!F19)</f>
        <v>市辖</v>
      </c>
      <c r="E19" s="7" t="str">
        <f>IF([1]配变!H19="","",[1]配变!H19)</f>
        <v>分区2</v>
      </c>
      <c r="F19" s="7">
        <f>IF([1]配变!J19="","",[1]配变!J19)</f>
        <v>1</v>
      </c>
      <c r="G19" s="7">
        <f>IF([1]配变!K19="","",[1]配变!K19)</f>
        <v>2</v>
      </c>
      <c r="H19" s="7">
        <f>IF([1]配变!L19="","",[1]配变!L19)</f>
        <v>1</v>
      </c>
      <c r="I19" s="7">
        <f>IF([1]配变!M19="","",[1]配变!M19)</f>
        <v>1</v>
      </c>
      <c r="J19" s="7">
        <f>IF([1]配变!G19="","",[1]配变!G19)</f>
        <v>0</v>
      </c>
    </row>
    <row r="20" spans="1:10" x14ac:dyDescent="0.15">
      <c r="A20" s="7" t="str">
        <f>IF([1]配变!A20="","",[1]配变!A20)</f>
        <v>轨道交通7052</v>
      </c>
      <c r="B20" s="7" t="str">
        <f>IF([1]配变!B20="","",[1]配变!B20)</f>
        <v>10kV</v>
      </c>
      <c r="C20" s="7">
        <f>IF([1]配变!D20="","",[1]配变!D20)</f>
        <v>400</v>
      </c>
      <c r="D20" s="7" t="str">
        <f>IF([1]配变!F20="","",[1]配变!F20)</f>
        <v>市辖</v>
      </c>
      <c r="E20" s="7" t="str">
        <f>IF([1]配变!H20="","",[1]配变!H20)</f>
        <v>分区2</v>
      </c>
      <c r="F20" s="7">
        <f>IF([1]配变!J20="","",[1]配变!J20)</f>
        <v>0</v>
      </c>
      <c r="G20" s="7">
        <f>IF([1]配变!K20="","",[1]配变!K20)</f>
        <v>0</v>
      </c>
      <c r="H20" s="7">
        <f>IF([1]配变!L20="","",[1]配变!L20)</f>
        <v>0</v>
      </c>
      <c r="I20" s="7">
        <f>IF([1]配变!M20="","",[1]配变!M20)</f>
        <v>0</v>
      </c>
      <c r="J20" s="7">
        <f>IF([1]配变!G20="","",[1]配变!G20)</f>
        <v>0</v>
      </c>
    </row>
    <row r="21" spans="1:10" x14ac:dyDescent="0.15">
      <c r="A21" s="7" t="str">
        <f>IF([1]配变!A21="","",[1]配变!A21)</f>
        <v>光明站</v>
      </c>
      <c r="B21" s="7" t="str">
        <f>IF([1]配变!B21="","",[1]配变!B21)</f>
        <v>10kV</v>
      </c>
      <c r="C21" s="7">
        <f>IF([1]配变!D21="","",[1]配变!D21)</f>
        <v>100</v>
      </c>
      <c r="D21" s="7" t="str">
        <f>IF([1]配变!F21="","",[1]配变!F21)</f>
        <v>市辖</v>
      </c>
      <c r="E21" s="7" t="str">
        <f>IF([1]配变!H21="","",[1]配变!H21)</f>
        <v>分区2</v>
      </c>
      <c r="F21" s="7">
        <f>IF([1]配变!J21="","",[1]配变!J21)</f>
        <v>1</v>
      </c>
      <c r="G21" s="7">
        <f>IF([1]配变!K21="","",[1]配变!K21)</f>
        <v>1</v>
      </c>
      <c r="H21" s="7">
        <f>IF([1]配变!L21="","",[1]配变!L21)</f>
        <v>1</v>
      </c>
      <c r="I21" s="7">
        <f>IF([1]配变!M21="","",[1]配变!M21)</f>
        <v>1</v>
      </c>
      <c r="J21" s="7">
        <f>IF([1]配变!G21="","",[1]配变!G21)</f>
        <v>0</v>
      </c>
    </row>
    <row r="22" spans="1:10" x14ac:dyDescent="0.15">
      <c r="A22" s="7" t="str">
        <f>IF([1]配变!A22="","",[1]配变!A22)</f>
        <v>交通巡逻</v>
      </c>
      <c r="B22" s="7" t="str">
        <f>IF([1]配变!B22="","",[1]配变!B22)</f>
        <v>10kV</v>
      </c>
      <c r="C22" s="7">
        <f>IF([1]配变!D22="","",[1]配变!D22)</f>
        <v>250</v>
      </c>
      <c r="D22" s="7" t="str">
        <f>IF([1]配变!F22="","",[1]配变!F22)</f>
        <v>市辖</v>
      </c>
      <c r="E22" s="7" t="str">
        <f>IF([1]配变!H22="","",[1]配变!H22)</f>
        <v>分区2</v>
      </c>
      <c r="F22" s="7">
        <f>IF([1]配变!J22="","",[1]配变!J22)</f>
        <v>0</v>
      </c>
      <c r="G22" s="7">
        <f>IF([1]配变!K22="","",[1]配变!K22)</f>
        <v>2</v>
      </c>
      <c r="H22" s="7">
        <f>IF([1]配变!L22="","",[1]配变!L22)</f>
        <v>1</v>
      </c>
      <c r="I22" s="7">
        <f>IF([1]配变!M22="","",[1]配变!M22)</f>
        <v>1</v>
      </c>
      <c r="J22" s="7">
        <f>IF([1]配变!G22="","",[1]配变!G22)</f>
        <v>0</v>
      </c>
    </row>
    <row r="23" spans="1:10" x14ac:dyDescent="0.15">
      <c r="A23" s="7" t="str">
        <f>IF([1]配变!A23="","",[1]配变!A23)</f>
        <v>沪宁高速</v>
      </c>
      <c r="B23" s="7" t="str">
        <f>IF([1]配变!B23="","",[1]配变!B23)</f>
        <v>10kV</v>
      </c>
      <c r="C23" s="7">
        <f>IF([1]配变!D23="","",[1]配变!D23)</f>
        <v>630</v>
      </c>
      <c r="D23" s="7" t="str">
        <f>IF([1]配变!F23="","",[1]配变!F23)</f>
        <v>市辖</v>
      </c>
      <c r="E23" s="7" t="str">
        <f>IF([1]配变!H23="","",[1]配变!H23)</f>
        <v>分区2</v>
      </c>
      <c r="F23" s="7">
        <f>IF([1]配变!J23="","",[1]配变!J23)</f>
        <v>1</v>
      </c>
      <c r="G23" s="7">
        <f>IF([1]配变!K23="","",[1]配变!K23)</f>
        <v>0</v>
      </c>
      <c r="H23" s="7">
        <f>IF([1]配变!L23="","",[1]配变!L23)</f>
        <v>0</v>
      </c>
      <c r="I23" s="7">
        <f>IF([1]配变!M23="","",[1]配变!M23)</f>
        <v>0</v>
      </c>
      <c r="J23" s="7">
        <f>IF([1]配变!G23="","",[1]配变!G23)</f>
        <v>0</v>
      </c>
    </row>
    <row r="24" spans="1:10" x14ac:dyDescent="0.15">
      <c r="A24" s="7" t="str">
        <f>IF([1]配变!A24="","",[1]配变!A24)</f>
        <v>古巷村蔡家角变</v>
      </c>
      <c r="B24" s="7" t="str">
        <f>IF([1]配变!B24="","",[1]配变!B24)</f>
        <v>10kV</v>
      </c>
      <c r="C24" s="7">
        <f>IF([1]配变!D24="","",[1]配变!D24)</f>
        <v>50</v>
      </c>
      <c r="D24" s="7" t="str">
        <f>IF([1]配变!F24="","",[1]配变!F24)</f>
        <v>市辖</v>
      </c>
      <c r="E24" s="7" t="str">
        <f>IF([1]配变!H24="","",[1]配变!H24)</f>
        <v>分区2</v>
      </c>
      <c r="F24" s="7">
        <f>IF([1]配变!J24="","",[1]配变!J24)</f>
        <v>0</v>
      </c>
      <c r="G24" s="7">
        <f>IF([1]配变!K24="","",[1]配变!K24)</f>
        <v>1</v>
      </c>
      <c r="H24" s="7">
        <f>IF([1]配变!L24="","",[1]配变!L24)</f>
        <v>1</v>
      </c>
      <c r="I24" s="7">
        <f>IF([1]配变!M24="","",[1]配变!M24)</f>
        <v>1</v>
      </c>
      <c r="J24" s="7">
        <f>IF([1]配变!G24="","",[1]配变!G24)</f>
        <v>0</v>
      </c>
    </row>
    <row r="25" spans="1:10" x14ac:dyDescent="0.15">
      <c r="A25" s="7" t="str">
        <f>IF([1]配变!A25="","",[1]配变!A25)</f>
        <v>花桥国际商务城B2</v>
      </c>
      <c r="B25" s="7" t="str">
        <f>IF([1]配变!B25="","",[1]配变!B25)</f>
        <v>10kV</v>
      </c>
      <c r="C25" s="7">
        <f>IF([1]配变!D25="","",[1]配变!D25)</f>
        <v>500</v>
      </c>
      <c r="D25" s="7" t="str">
        <f>IF([1]配变!F25="","",[1]配变!F25)</f>
        <v>市辖</v>
      </c>
      <c r="E25" s="7" t="str">
        <f>IF([1]配变!H25="","",[1]配变!H25)</f>
        <v>分区2</v>
      </c>
      <c r="F25" s="7">
        <f>IF([1]配变!J25="","",[1]配变!J25)</f>
        <v>1</v>
      </c>
      <c r="G25" s="7">
        <f>IF([1]配变!K25="","",[1]配变!K25)</f>
        <v>2</v>
      </c>
      <c r="H25" s="7">
        <f>IF([1]配变!L25="","",[1]配变!L25)</f>
        <v>1</v>
      </c>
      <c r="I25" s="7">
        <f>IF([1]配变!M25="","",[1]配变!M25)</f>
        <v>1</v>
      </c>
      <c r="J25" s="7">
        <f>IF([1]配变!G25="","",[1]配变!G25)</f>
        <v>0</v>
      </c>
    </row>
    <row r="26" spans="1:10" x14ac:dyDescent="0.15">
      <c r="A26" s="7" t="str">
        <f>IF([1]配变!A26="","",[1]配变!A26)</f>
        <v>中锦能源</v>
      </c>
      <c r="B26" s="7" t="str">
        <f>IF([1]配变!B26="","",[1]配变!B26)</f>
        <v>10kV</v>
      </c>
      <c r="C26" s="7">
        <f>IF([1]配变!D26="","",[1]配变!D26)</f>
        <v>500</v>
      </c>
      <c r="D26" s="7" t="str">
        <f>IF([1]配变!F26="","",[1]配变!F26)</f>
        <v>市辖</v>
      </c>
      <c r="E26" s="7" t="str">
        <f>IF([1]配变!H26="","",[1]配变!H26)</f>
        <v>分区2</v>
      </c>
      <c r="F26" s="7">
        <f>IF([1]配变!J26="","",[1]配变!J26)</f>
        <v>0</v>
      </c>
      <c r="G26" s="7">
        <f>IF([1]配变!K26="","",[1]配变!K26)</f>
        <v>0</v>
      </c>
      <c r="H26" s="7">
        <f>IF([1]配变!L26="","",[1]配变!L26)</f>
        <v>0</v>
      </c>
      <c r="I26" s="7">
        <f>IF([1]配变!M26="","",[1]配变!M26)</f>
        <v>0</v>
      </c>
      <c r="J26" s="7">
        <f>IF([1]配变!G26="","",[1]配变!G26)</f>
        <v>0</v>
      </c>
    </row>
    <row r="27" spans="1:10" x14ac:dyDescent="0.15">
      <c r="A27" s="7" t="str">
        <f>IF([1]配变!A27="","",[1]配变!A27)</f>
        <v>广捷置业</v>
      </c>
      <c r="B27" s="7" t="str">
        <f>IF([1]配变!B27="","",[1]配变!B27)</f>
        <v>10kV</v>
      </c>
      <c r="C27" s="7">
        <f>IF([1]配变!D27="","",[1]配变!D27)</f>
        <v>500</v>
      </c>
      <c r="D27" s="7" t="str">
        <f>IF([1]配变!F27="","",[1]配变!F27)</f>
        <v>市辖</v>
      </c>
      <c r="E27" s="7" t="str">
        <f>IF([1]配变!H27="","",[1]配变!H27)</f>
        <v>分区2</v>
      </c>
      <c r="F27" s="7">
        <f>IF([1]配变!J27="","",[1]配变!J27)</f>
        <v>1</v>
      </c>
      <c r="G27" s="7">
        <f>IF([1]配变!K27="","",[1]配变!K27)</f>
        <v>1</v>
      </c>
      <c r="H27" s="7">
        <f>IF([1]配变!L27="","",[1]配变!L27)</f>
        <v>1</v>
      </c>
      <c r="I27" s="7">
        <f>IF([1]配变!M27="","",[1]配变!M27)</f>
        <v>1</v>
      </c>
      <c r="J27" s="7">
        <f>IF([1]配变!G27="","",[1]配变!G27)</f>
        <v>0</v>
      </c>
    </row>
    <row r="28" spans="1:10" x14ac:dyDescent="0.15">
      <c r="A28" s="7" t="str">
        <f>IF([1]配变!A28="","",[1]配变!A28)</f>
        <v>配变1</v>
      </c>
      <c r="B28" s="7" t="str">
        <f>IF([1]配变!B28="","",[1]配变!B28)</f>
        <v>10kV</v>
      </c>
      <c r="C28" s="7">
        <f>IF([1]配变!D28="","",[1]配变!D28)</f>
        <v>0</v>
      </c>
      <c r="D28" s="7" t="str">
        <f>IF([1]配变!F28="","",[1]配变!F28)</f>
        <v>市辖</v>
      </c>
      <c r="E28" s="7" t="str">
        <f>IF([1]配变!H28="","",[1]配变!H28)</f>
        <v>分区2</v>
      </c>
      <c r="F28" s="7">
        <f>IF([1]配变!J28="","",[1]配变!J28)</f>
        <v>0</v>
      </c>
      <c r="G28" s="7">
        <f>IF([1]配变!K28="","",[1]配变!K28)</f>
        <v>2</v>
      </c>
      <c r="H28" s="7">
        <f>IF([1]配变!L28="","",[1]配变!L28)</f>
        <v>1</v>
      </c>
      <c r="I28" s="7">
        <f>IF([1]配变!M28="","",[1]配变!M28)</f>
        <v>1</v>
      </c>
      <c r="J28" s="7">
        <f>IF([1]配变!G28="","",[1]配变!G28)</f>
        <v>0</v>
      </c>
    </row>
    <row r="29" spans="1:10" x14ac:dyDescent="0.15">
      <c r="A29" s="7" t="str">
        <f>IF([1]配变!A29="","",[1]配变!A29)</f>
        <v>伊斯摩利</v>
      </c>
      <c r="B29" s="7" t="str">
        <f>IF([1]配变!B29="","",[1]配变!B29)</f>
        <v>10kV</v>
      </c>
      <c r="C29" s="7">
        <f>IF([1]配变!D29="","",[1]配变!D29)</f>
        <v>315</v>
      </c>
      <c r="D29" s="7" t="str">
        <f>IF([1]配变!F29="","",[1]配变!F29)</f>
        <v>市辖</v>
      </c>
      <c r="E29" s="7" t="str">
        <f>IF([1]配变!H29="","",[1]配变!H29)</f>
        <v>分区2</v>
      </c>
      <c r="F29" s="7">
        <f>IF([1]配变!J29="","",[1]配变!J29)</f>
        <v>1</v>
      </c>
      <c r="G29" s="7">
        <f>IF([1]配变!K29="","",[1]配变!K29)</f>
        <v>0</v>
      </c>
      <c r="H29" s="7">
        <f>IF([1]配变!L29="","",[1]配变!L29)</f>
        <v>0</v>
      </c>
      <c r="I29" s="7">
        <f>IF([1]配变!M29="","",[1]配变!M29)</f>
        <v>0</v>
      </c>
      <c r="J29" s="7">
        <f>IF([1]配变!G29="","",[1]配变!G29)</f>
        <v>0</v>
      </c>
    </row>
    <row r="30" spans="1:10" x14ac:dyDescent="0.15">
      <c r="A30" s="7" t="str">
        <f>IF([1]配变!A30="","",[1]配变!A30)</f>
        <v>经济发展</v>
      </c>
      <c r="B30" s="7" t="str">
        <f>IF([1]配变!B30="","",[1]配变!B30)</f>
        <v>10kV</v>
      </c>
      <c r="C30" s="7">
        <f>IF([1]配变!D30="","",[1]配变!D30)</f>
        <v>500</v>
      </c>
      <c r="D30" s="7" t="str">
        <f>IF([1]配变!F30="","",[1]配变!F30)</f>
        <v>市辖</v>
      </c>
      <c r="E30" s="7" t="str">
        <f>IF([1]配变!H30="","",[1]配变!H30)</f>
        <v>分区2</v>
      </c>
      <c r="F30" s="7">
        <f>IF([1]配变!J30="","",[1]配变!J30)</f>
        <v>0</v>
      </c>
      <c r="G30" s="7">
        <f>IF([1]配变!K30="","",[1]配变!K30)</f>
        <v>1</v>
      </c>
      <c r="H30" s="7">
        <f>IF([1]配变!L30="","",[1]配变!L30)</f>
        <v>1</v>
      </c>
      <c r="I30" s="7">
        <f>IF([1]配变!M30="","",[1]配变!M30)</f>
        <v>1</v>
      </c>
      <c r="J30" s="7">
        <f>IF([1]配变!G30="","",[1]配变!G30)</f>
        <v>0</v>
      </c>
    </row>
    <row r="31" spans="1:10" x14ac:dyDescent="0.15">
      <c r="A31" s="7" t="str">
        <f>IF([1]配变!A31="","",[1]配变!A31)</f>
        <v>天工投资</v>
      </c>
      <c r="B31" s="7" t="str">
        <f>IF([1]配变!B31="","",[1]配变!B31)</f>
        <v>10kV</v>
      </c>
      <c r="C31" s="7">
        <f>IF([1]配变!D31="","",[1]配变!D31)</f>
        <v>500</v>
      </c>
      <c r="D31" s="7" t="str">
        <f>IF([1]配变!F31="","",[1]配变!F31)</f>
        <v>市辖</v>
      </c>
      <c r="E31" s="7" t="str">
        <f>IF([1]配变!H31="","",[1]配变!H31)</f>
        <v>分区2</v>
      </c>
      <c r="F31" s="7">
        <f>IF([1]配变!J31="","",[1]配变!J31)</f>
        <v>1</v>
      </c>
      <c r="G31" s="7">
        <f>IF([1]配变!K31="","",[1]配变!K31)</f>
        <v>2</v>
      </c>
      <c r="H31" s="7">
        <f>IF([1]配变!L31="","",[1]配变!L31)</f>
        <v>1</v>
      </c>
      <c r="I31" s="7">
        <f>IF([1]配变!M31="","",[1]配变!M31)</f>
        <v>1</v>
      </c>
      <c r="J31" s="7">
        <f>IF([1]配变!G31="","",[1]配变!G31)</f>
        <v>0</v>
      </c>
    </row>
    <row r="32" spans="1:10" x14ac:dyDescent="0.15">
      <c r="A32" s="7" t="str">
        <f>IF([1]配变!A32="","",[1]配变!A32)</f>
        <v>轨道交通3#</v>
      </c>
      <c r="B32" s="7" t="str">
        <f>IF([1]配变!B32="","",[1]配变!B32)</f>
        <v>10kV</v>
      </c>
      <c r="C32" s="7">
        <f>IF([1]配变!D32="","",[1]配变!D32)</f>
        <v>400</v>
      </c>
      <c r="D32" s="7" t="str">
        <f>IF([1]配变!F32="","",[1]配变!F32)</f>
        <v>市辖</v>
      </c>
      <c r="E32" s="7" t="str">
        <f>IF([1]配变!H32="","",[1]配变!H32)</f>
        <v>分区2</v>
      </c>
      <c r="F32" s="7">
        <f>IF([1]配变!J32="","",[1]配变!J32)</f>
        <v>0</v>
      </c>
      <c r="G32" s="7">
        <f>IF([1]配变!K32="","",[1]配变!K32)</f>
        <v>0</v>
      </c>
      <c r="H32" s="7">
        <f>IF([1]配变!L32="","",[1]配变!L32)</f>
        <v>0</v>
      </c>
      <c r="I32" s="7">
        <f>IF([1]配变!M32="","",[1]配变!M32)</f>
        <v>0</v>
      </c>
      <c r="J32" s="7">
        <f>IF([1]配变!G32="","",[1]配变!G32)</f>
        <v>0</v>
      </c>
    </row>
    <row r="33" spans="1:10" x14ac:dyDescent="0.15">
      <c r="A33" s="7" t="str">
        <f>IF([1]配变!A33="","",[1]配变!A33)</f>
        <v>徐公桥变</v>
      </c>
      <c r="B33" s="7" t="str">
        <f>IF([1]配变!B33="","",[1]配变!B33)</f>
        <v>10kV</v>
      </c>
      <c r="C33" s="7">
        <f>IF([1]配变!D33="","",[1]配变!D33)</f>
        <v>200</v>
      </c>
      <c r="D33" s="7" t="str">
        <f>IF([1]配变!F33="","",[1]配变!F33)</f>
        <v>市辖</v>
      </c>
      <c r="E33" s="7" t="str">
        <f>IF([1]配变!H33="","",[1]配变!H33)</f>
        <v>分区4</v>
      </c>
      <c r="F33" s="7">
        <f>IF([1]配变!J33="","",[1]配变!J33)</f>
        <v>1</v>
      </c>
      <c r="G33" s="7">
        <f>IF([1]配变!K33="","",[1]配变!K33)</f>
        <v>1</v>
      </c>
      <c r="H33" s="7">
        <f>IF([1]配变!L33="","",[1]配变!L33)</f>
        <v>1</v>
      </c>
      <c r="I33" s="7">
        <f>IF([1]配变!M33="","",[1]配变!M33)</f>
        <v>1</v>
      </c>
      <c r="J33" s="7">
        <f>IF([1]配变!G33="","",[1]配变!G33)</f>
        <v>0</v>
      </c>
    </row>
    <row r="34" spans="1:10" x14ac:dyDescent="0.15">
      <c r="A34" s="7" t="str">
        <f>IF([1]配变!A34="","",[1]配变!A34)</f>
        <v>古南线移动</v>
      </c>
      <c r="B34" s="7" t="str">
        <f>IF([1]配变!B34="","",[1]配变!B34)</f>
        <v>10kV</v>
      </c>
      <c r="C34" s="7">
        <f>IF([1]配变!D34="","",[1]配变!D34)</f>
        <v>30</v>
      </c>
      <c r="D34" s="7" t="str">
        <f>IF([1]配变!F34="","",[1]配变!F34)</f>
        <v>市辖</v>
      </c>
      <c r="E34" s="7" t="str">
        <f>IF([1]配变!H34="","",[1]配变!H34)</f>
        <v>分区4</v>
      </c>
      <c r="F34" s="7">
        <f>IF([1]配变!J34="","",[1]配变!J34)</f>
        <v>0</v>
      </c>
      <c r="G34" s="7">
        <f>IF([1]配变!K34="","",[1]配变!K34)</f>
        <v>2</v>
      </c>
      <c r="H34" s="7">
        <f>IF([1]配变!L34="","",[1]配变!L34)</f>
        <v>1</v>
      </c>
      <c r="I34" s="7">
        <f>IF([1]配变!M34="","",[1]配变!M34)</f>
        <v>1</v>
      </c>
      <c r="J34" s="7">
        <f>IF([1]配变!G34="","",[1]配变!G34)</f>
        <v>0</v>
      </c>
    </row>
    <row r="35" spans="1:10" x14ac:dyDescent="0.15">
      <c r="A35" s="7" t="str">
        <f>IF([1]配变!A35="","",[1]配变!A35)</f>
        <v>商务城邻里中心</v>
      </c>
      <c r="B35" s="7" t="str">
        <f>IF([1]配变!B35="","",[1]配变!B35)</f>
        <v>10kV</v>
      </c>
      <c r="C35" s="7">
        <f>IF([1]配变!D35="","",[1]配变!D35)</f>
        <v>500</v>
      </c>
      <c r="D35" s="7" t="str">
        <f>IF([1]配变!F35="","",[1]配变!F35)</f>
        <v>市辖</v>
      </c>
      <c r="E35" s="7" t="str">
        <f>IF([1]配变!H35="","",[1]配变!H35)</f>
        <v>分区4</v>
      </c>
      <c r="F35" s="7">
        <f>IF([1]配变!J35="","",[1]配变!J35)</f>
        <v>1</v>
      </c>
      <c r="G35" s="7">
        <f>IF([1]配变!K35="","",[1]配变!K35)</f>
        <v>0</v>
      </c>
      <c r="H35" s="7">
        <f>IF([1]配变!L35="","",[1]配变!L35)</f>
        <v>0</v>
      </c>
      <c r="I35" s="7">
        <f>IF([1]配变!M35="","",[1]配变!M35)</f>
        <v>0</v>
      </c>
      <c r="J35" s="7">
        <f>IF([1]配变!G35="","",[1]配变!G35)</f>
        <v>0</v>
      </c>
    </row>
    <row r="36" spans="1:10" x14ac:dyDescent="0.15">
      <c r="A36" s="7" t="str">
        <f>IF([1]配变!A36="","",[1]配变!A36)</f>
        <v>惠鑫商业发展高配室</v>
      </c>
      <c r="B36" s="7" t="str">
        <f>IF([1]配变!B36="","",[1]配变!B36)</f>
        <v>10kV</v>
      </c>
      <c r="C36" s="7">
        <f>IF([1]配变!D36="","",[1]配变!D36)</f>
        <v>2850</v>
      </c>
      <c r="D36" s="7" t="str">
        <f>IF([1]配变!F36="","",[1]配变!F36)</f>
        <v>市辖</v>
      </c>
      <c r="E36" s="7" t="str">
        <f>IF([1]配变!H36="","",[1]配变!H36)</f>
        <v>分区4</v>
      </c>
      <c r="F36" s="7">
        <f>IF([1]配变!J36="","",[1]配变!J36)</f>
        <v>0</v>
      </c>
      <c r="G36" s="7">
        <f>IF([1]配变!K36="","",[1]配变!K36)</f>
        <v>1</v>
      </c>
      <c r="H36" s="7">
        <f>IF([1]配变!L36="","",[1]配变!L36)</f>
        <v>1</v>
      </c>
      <c r="I36" s="7">
        <f>IF([1]配变!M36="","",[1]配变!M36)</f>
        <v>1</v>
      </c>
      <c r="J36" s="7">
        <f>IF([1]配变!G36="","",[1]配变!G36)</f>
        <v>0</v>
      </c>
    </row>
    <row r="37" spans="1:10" x14ac:dyDescent="0.15">
      <c r="A37" s="7" t="str">
        <f>IF([1]配变!A37="","",[1]配变!A37)</f>
        <v>绿地置业C区17#变</v>
      </c>
      <c r="B37" s="7" t="str">
        <f>IF([1]配变!B37="","",[1]配变!B37)</f>
        <v>10kV</v>
      </c>
      <c r="C37" s="7">
        <f>IF([1]配变!D37="","",[1]配变!D37)</f>
        <v>630</v>
      </c>
      <c r="D37" s="7" t="str">
        <f>IF([1]配变!F37="","",[1]配变!F37)</f>
        <v>县级</v>
      </c>
      <c r="E37" s="7" t="str">
        <f>IF([1]配变!H37="","",[1]配变!H37)</f>
        <v>分区3</v>
      </c>
      <c r="F37" s="7">
        <f>IF([1]配变!J37="","",[1]配变!J37)</f>
        <v>1</v>
      </c>
      <c r="G37" s="7">
        <f>IF([1]配变!K37="","",[1]配变!K37)</f>
        <v>2</v>
      </c>
      <c r="H37" s="7">
        <f>IF([1]配变!L37="","",[1]配变!L37)</f>
        <v>1</v>
      </c>
      <c r="I37" s="7">
        <f>IF([1]配变!M37="","",[1]配变!M37)</f>
        <v>1</v>
      </c>
      <c r="J37" s="7">
        <f>IF([1]配变!G37="","",[1]配变!G37)</f>
        <v>0</v>
      </c>
    </row>
    <row r="38" spans="1:10" x14ac:dyDescent="0.15">
      <c r="A38" s="7" t="str">
        <f>IF([1]配变!A38="","",[1]配变!A38)</f>
        <v>绿地置业C区18#变</v>
      </c>
      <c r="B38" s="7" t="str">
        <f>IF([1]配变!B38="","",[1]配变!B38)</f>
        <v>10kV</v>
      </c>
      <c r="C38" s="7">
        <f>IF([1]配变!D38="","",[1]配变!D38)</f>
        <v>630</v>
      </c>
      <c r="D38" s="7" t="str">
        <f>IF([1]配变!F38="","",[1]配变!F38)</f>
        <v>县级</v>
      </c>
      <c r="E38" s="7" t="str">
        <f>IF([1]配变!H38="","",[1]配变!H38)</f>
        <v>分区3</v>
      </c>
      <c r="F38" s="7">
        <f>IF([1]配变!J38="","",[1]配变!J38)</f>
        <v>0</v>
      </c>
      <c r="G38" s="7">
        <f>IF([1]配变!K38="","",[1]配变!K38)</f>
        <v>0</v>
      </c>
      <c r="H38" s="7">
        <f>IF([1]配变!L38="","",[1]配变!L38)</f>
        <v>0</v>
      </c>
      <c r="I38" s="7">
        <f>IF([1]配变!M38="","",[1]配变!M38)</f>
        <v>0</v>
      </c>
      <c r="J38" s="7">
        <f>IF([1]配变!G38="","",[1]配变!G38)</f>
        <v>0</v>
      </c>
    </row>
    <row r="39" spans="1:10" x14ac:dyDescent="0.15">
      <c r="A39" s="7" t="str">
        <f>IF([1]配变!A39="","",[1]配变!A39)</f>
        <v>绿地置业临变</v>
      </c>
      <c r="B39" s="7" t="str">
        <f>IF([1]配变!B39="","",[1]配变!B39)</f>
        <v>10kV</v>
      </c>
      <c r="C39" s="7">
        <f>IF([1]配变!D39="","",[1]配变!D39)</f>
        <v>400</v>
      </c>
      <c r="D39" s="7" t="str">
        <f>IF([1]配变!F39="","",[1]配变!F39)</f>
        <v>市辖</v>
      </c>
      <c r="E39" s="7" t="str">
        <f>IF([1]配变!H39="","",[1]配变!H39)</f>
        <v>分区2</v>
      </c>
      <c r="F39" s="7">
        <f>IF([1]配变!J39="","",[1]配变!J39)</f>
        <v>1</v>
      </c>
      <c r="G39" s="7">
        <f>IF([1]配变!K39="","",[1]配变!K39)</f>
        <v>1</v>
      </c>
      <c r="H39" s="7">
        <f>IF([1]配变!L39="","",[1]配变!L39)</f>
        <v>1</v>
      </c>
      <c r="I39" s="7">
        <f>IF([1]配变!M39="","",[1]配变!M39)</f>
        <v>1</v>
      </c>
      <c r="J39" s="7">
        <f>IF([1]配变!G39="","",[1]配变!G39)</f>
        <v>0</v>
      </c>
    </row>
    <row r="40" spans="1:10" x14ac:dyDescent="0.15">
      <c r="A40" s="7" t="str">
        <f>IF([1]配变!A40="","",[1]配变!A40)</f>
        <v>绿地置业C区9#变</v>
      </c>
      <c r="B40" s="7" t="str">
        <f>IF([1]配变!B40="","",[1]配变!B40)</f>
        <v>10kV</v>
      </c>
      <c r="C40" s="7">
        <f>IF([1]配变!D40="","",[1]配变!D40)</f>
        <v>1000</v>
      </c>
      <c r="D40" s="7" t="str">
        <f>IF([1]配变!F40="","",[1]配变!F40)</f>
        <v>县级</v>
      </c>
      <c r="E40" s="7" t="str">
        <f>IF([1]配变!H40="","",[1]配变!H40)</f>
        <v>分区3</v>
      </c>
      <c r="F40" s="7">
        <f>IF([1]配变!J40="","",[1]配变!J40)</f>
        <v>0</v>
      </c>
      <c r="G40" s="7">
        <f>IF([1]配变!K40="","",[1]配变!K40)</f>
        <v>2</v>
      </c>
      <c r="H40" s="7">
        <f>IF([1]配变!L40="","",[1]配变!L40)</f>
        <v>1</v>
      </c>
      <c r="I40" s="7">
        <f>IF([1]配变!M40="","",[1]配变!M40)</f>
        <v>1</v>
      </c>
      <c r="J40" s="7">
        <f>IF([1]配变!G40="","",[1]配变!G40)</f>
        <v>0</v>
      </c>
    </row>
    <row r="41" spans="1:10" x14ac:dyDescent="0.15">
      <c r="A41" s="7" t="str">
        <f>IF([1]配变!A41="","",[1]配变!A41)</f>
        <v>绿地置业A区7#变</v>
      </c>
      <c r="B41" s="7" t="str">
        <f>IF([1]配变!B41="","",[1]配变!B41)</f>
        <v>10kV</v>
      </c>
      <c r="C41" s="7">
        <f>IF([1]配变!D41="","",[1]配变!D41)</f>
        <v>630</v>
      </c>
      <c r="D41" s="7" t="str">
        <f>IF([1]配变!F41="","",[1]配变!F41)</f>
        <v>县级</v>
      </c>
      <c r="E41" s="7" t="str">
        <f>IF([1]配变!H41="","",[1]配变!H41)</f>
        <v>分区3</v>
      </c>
      <c r="F41" s="7">
        <f>IF([1]配变!J41="","",[1]配变!J41)</f>
        <v>1</v>
      </c>
      <c r="G41" s="7">
        <f>IF([1]配变!K41="","",[1]配变!K41)</f>
        <v>0</v>
      </c>
      <c r="H41" s="7">
        <f>IF([1]配变!L41="","",[1]配变!L41)</f>
        <v>0</v>
      </c>
      <c r="I41" s="7">
        <f>IF([1]配变!M41="","",[1]配变!M41)</f>
        <v>0</v>
      </c>
      <c r="J41" s="7">
        <f>IF([1]配变!G41="","",[1]配变!G41)</f>
        <v>0</v>
      </c>
    </row>
    <row r="42" spans="1:10" x14ac:dyDescent="0.15">
      <c r="A42" s="7" t="str">
        <f>IF([1]配变!A42="","",[1]配变!A42)</f>
        <v>绿地置业A区8#变</v>
      </c>
      <c r="B42" s="7" t="str">
        <f>IF([1]配变!B42="","",[1]配变!B42)</f>
        <v>10kV</v>
      </c>
      <c r="C42" s="7">
        <f>IF([1]配变!D42="","",[1]配变!D42)</f>
        <v>630</v>
      </c>
      <c r="D42" s="7" t="str">
        <f>IF([1]配变!F42="","",[1]配变!F42)</f>
        <v>市辖</v>
      </c>
      <c r="E42" s="7" t="str">
        <f>IF([1]配变!H42="","",[1]配变!H42)</f>
        <v>分区2</v>
      </c>
      <c r="F42" s="7">
        <f>IF([1]配变!J42="","",[1]配变!J42)</f>
        <v>0</v>
      </c>
      <c r="G42" s="7">
        <f>IF([1]配变!K42="","",[1]配变!K42)</f>
        <v>1</v>
      </c>
      <c r="H42" s="7">
        <f>IF([1]配变!L42="","",[1]配变!L42)</f>
        <v>1</v>
      </c>
      <c r="I42" s="7">
        <f>IF([1]配变!M42="","",[1]配变!M42)</f>
        <v>1</v>
      </c>
      <c r="J42" s="7">
        <f>IF([1]配变!G42="","",[1]配变!G42)</f>
        <v>0</v>
      </c>
    </row>
    <row r="43" spans="1:10" x14ac:dyDescent="0.15">
      <c r="A43" s="7" t="str">
        <f>IF([1]配变!A43="","",[1]配变!A43)</f>
        <v>绿地置业A区9#变</v>
      </c>
      <c r="B43" s="7" t="str">
        <f>IF([1]配变!B43="","",[1]配变!B43)</f>
        <v>10kV</v>
      </c>
      <c r="C43" s="7">
        <f>IF([1]配变!D43="","",[1]配变!D43)</f>
        <v>630</v>
      </c>
      <c r="D43" s="7" t="str">
        <f>IF([1]配变!F43="","",[1]配变!F43)</f>
        <v>市辖</v>
      </c>
      <c r="E43" s="7" t="str">
        <f>IF([1]配变!H43="","",[1]配变!H43)</f>
        <v>分区2</v>
      </c>
      <c r="F43" s="7">
        <f>IF([1]配变!J43="","",[1]配变!J43)</f>
        <v>1</v>
      </c>
      <c r="G43" s="7">
        <f>IF([1]配变!K43="","",[1]配变!K43)</f>
        <v>2</v>
      </c>
      <c r="H43" s="7">
        <f>IF([1]配变!L43="","",[1]配变!L43)</f>
        <v>1</v>
      </c>
      <c r="I43" s="7">
        <f>IF([1]配变!M43="","",[1]配变!M43)</f>
        <v>1</v>
      </c>
      <c r="J43" s="7">
        <f>IF([1]配变!G43="","",[1]配变!G43)</f>
        <v>0</v>
      </c>
    </row>
    <row r="44" spans="1:10" x14ac:dyDescent="0.15">
      <c r="A44" s="7" t="str">
        <f>IF([1]配变!A44="","",[1]配变!A44)</f>
        <v>综合楼变</v>
      </c>
      <c r="B44" s="7" t="str">
        <f>IF([1]配变!B44="","",[1]配变!B44)</f>
        <v>10kV</v>
      </c>
      <c r="C44" s="7">
        <f>IF([1]配变!D44="","",[1]配变!D44)</f>
        <v>630</v>
      </c>
      <c r="D44" s="7" t="str">
        <f>IF([1]配变!F44="","",[1]配变!F44)</f>
        <v>市辖</v>
      </c>
      <c r="E44" s="7" t="str">
        <f>IF([1]配变!H44="","",[1]配变!H44)</f>
        <v>分区2</v>
      </c>
      <c r="F44" s="7">
        <f>IF([1]配变!J44="","",[1]配变!J44)</f>
        <v>0</v>
      </c>
      <c r="G44" s="7">
        <f>IF([1]配变!K44="","",[1]配变!K44)</f>
        <v>0</v>
      </c>
      <c r="H44" s="7">
        <f>IF([1]配变!L44="","",[1]配变!L44)</f>
        <v>0</v>
      </c>
      <c r="I44" s="7">
        <f>IF([1]配变!M44="","",[1]配变!M44)</f>
        <v>0</v>
      </c>
      <c r="J44" s="7">
        <f>IF([1]配变!G44="","",[1]配变!G44)</f>
        <v>0</v>
      </c>
    </row>
    <row r="45" spans="1:10" x14ac:dyDescent="0.15">
      <c r="A45" s="7" t="str">
        <f>IF([1]配变!A45="","",[1]配变!A45)</f>
        <v>资产经营</v>
      </c>
      <c r="B45" s="7" t="str">
        <f>IF([1]配变!B45="","",[1]配变!B45)</f>
        <v>10kV</v>
      </c>
      <c r="C45" s="7">
        <f>IF([1]配变!D45="","",[1]配变!D45)</f>
        <v>315</v>
      </c>
      <c r="D45" s="7" t="str">
        <f>IF([1]配变!F45="","",[1]配变!F45)</f>
        <v>县级</v>
      </c>
      <c r="E45" s="7" t="str">
        <f>IF([1]配变!H45="","",[1]配变!H45)</f>
        <v>分区3</v>
      </c>
      <c r="F45" s="7">
        <f>IF([1]配变!J45="","",[1]配变!J45)</f>
        <v>1</v>
      </c>
      <c r="G45" s="7">
        <f>IF([1]配变!K45="","",[1]配变!K45)</f>
        <v>1</v>
      </c>
      <c r="H45" s="7">
        <f>IF([1]配变!L45="","",[1]配变!L45)</f>
        <v>1</v>
      </c>
      <c r="I45" s="7">
        <f>IF([1]配变!M45="","",[1]配变!M45)</f>
        <v>1</v>
      </c>
      <c r="J45" s="7">
        <f>IF([1]配变!G45="","",[1]配变!G45)</f>
        <v>0</v>
      </c>
    </row>
    <row r="46" spans="1:10" x14ac:dyDescent="0.15">
      <c r="A46" s="7" t="str">
        <f>IF([1]配变!A46="","",[1]配变!A46)</f>
        <v>综合楼变2</v>
      </c>
      <c r="B46" s="7" t="str">
        <f>IF([1]配变!B46="","",[1]配变!B46)</f>
        <v>10kV</v>
      </c>
      <c r="C46" s="7">
        <f>IF([1]配变!D46="","",[1]配变!D46)</f>
        <v>800</v>
      </c>
      <c r="D46" s="7" t="str">
        <f>IF([1]配变!F46="","",[1]配变!F46)</f>
        <v>县级</v>
      </c>
      <c r="E46" s="7" t="str">
        <f>IF([1]配变!H46="","",[1]配变!H46)</f>
        <v>分区3</v>
      </c>
      <c r="F46" s="7">
        <f>IF([1]配变!J46="","",[1]配变!J46)</f>
        <v>0</v>
      </c>
      <c r="G46" s="7">
        <f>IF([1]配变!K46="","",[1]配变!K46)</f>
        <v>2</v>
      </c>
      <c r="H46" s="7">
        <f>IF([1]配变!L46="","",[1]配变!L46)</f>
        <v>1</v>
      </c>
      <c r="I46" s="7">
        <f>IF([1]配变!M46="","",[1]配变!M46)</f>
        <v>1</v>
      </c>
      <c r="J46" s="7">
        <f>IF([1]配变!G46="","",[1]配变!G46)</f>
        <v>0</v>
      </c>
    </row>
    <row r="47" spans="1:10" x14ac:dyDescent="0.15">
      <c r="A47" s="7" t="str">
        <f>IF([1]配变!A47="","",[1]配变!A47)</f>
        <v>污水站</v>
      </c>
      <c r="B47" s="7" t="str">
        <f>IF([1]配变!B47="","",[1]配变!B47)</f>
        <v>10kV</v>
      </c>
      <c r="C47" s="7">
        <f>IF([1]配变!D47="","",[1]配变!D47)</f>
        <v>315</v>
      </c>
      <c r="D47" s="7" t="str">
        <f>IF([1]配变!F47="","",[1]配变!F47)</f>
        <v>县级</v>
      </c>
      <c r="E47" s="7" t="str">
        <f>IF([1]配变!H47="","",[1]配变!H47)</f>
        <v>分区3</v>
      </c>
      <c r="F47" s="7">
        <f>IF([1]配变!J47="","",[1]配变!J47)</f>
        <v>1</v>
      </c>
      <c r="G47" s="7">
        <f>IF([1]配变!K47="","",[1]配变!K47)</f>
        <v>0</v>
      </c>
      <c r="H47" s="7">
        <f>IF([1]配变!L47="","",[1]配变!L47)</f>
        <v>0</v>
      </c>
      <c r="I47" s="7">
        <f>IF([1]配变!M47="","",[1]配变!M47)</f>
        <v>0</v>
      </c>
      <c r="J47" s="7">
        <f>IF([1]配变!G47="","",[1]配变!G47)</f>
        <v>0</v>
      </c>
    </row>
    <row r="48" spans="1:10" x14ac:dyDescent="0.15">
      <c r="A48" s="7" t="str">
        <f>IF([1]配变!A48="","",[1]配变!A48)</f>
        <v>古南线路灯变</v>
      </c>
      <c r="B48" s="7" t="str">
        <f>IF([1]配变!B48="","",[1]配变!B48)</f>
        <v>10kV</v>
      </c>
      <c r="C48" s="7">
        <f>IF([1]配变!D48="","",[1]配变!D48)</f>
        <v>160</v>
      </c>
      <c r="D48" s="7" t="str">
        <f>IF([1]配变!F48="","",[1]配变!F48)</f>
        <v>县级</v>
      </c>
      <c r="E48" s="7" t="str">
        <f>IF([1]配变!H48="","",[1]配变!H48)</f>
        <v>分区3</v>
      </c>
      <c r="F48" s="7">
        <f>IF([1]配变!J48="","",[1]配变!J48)</f>
        <v>0</v>
      </c>
      <c r="G48" s="7">
        <f>IF([1]配变!K48="","",[1]配变!K48)</f>
        <v>1</v>
      </c>
      <c r="H48" s="7">
        <f>IF([1]配变!L48="","",[1]配变!L48)</f>
        <v>1</v>
      </c>
      <c r="I48" s="7">
        <f>IF([1]配变!M48="","",[1]配变!M48)</f>
        <v>1</v>
      </c>
      <c r="J48" s="7">
        <f>IF([1]配变!G48="","",[1]配变!G48)</f>
        <v>0</v>
      </c>
    </row>
    <row r="49" spans="1:10" x14ac:dyDescent="0.15">
      <c r="A49" s="7" t="str">
        <f>IF([1]配变!A49="","",[1]配变!A49)</f>
        <v>绿地置业D区1#变</v>
      </c>
      <c r="B49" s="7" t="str">
        <f>IF([1]配变!B49="","",[1]配变!B49)</f>
        <v>10kV</v>
      </c>
      <c r="C49" s="7">
        <f>IF([1]配变!D49="","",[1]配变!D49)</f>
        <v>1000</v>
      </c>
      <c r="D49" s="7" t="str">
        <f>IF([1]配变!F49="","",[1]配变!F49)</f>
        <v>县级</v>
      </c>
      <c r="E49" s="7" t="str">
        <f>IF([1]配变!H49="","",[1]配变!H49)</f>
        <v>分区3</v>
      </c>
      <c r="F49" s="7">
        <f>IF([1]配变!J49="","",[1]配变!J49)</f>
        <v>1</v>
      </c>
      <c r="G49" s="7">
        <f>IF([1]配变!K49="","",[1]配变!K49)</f>
        <v>2</v>
      </c>
      <c r="H49" s="7">
        <f>IF([1]配变!L49="","",[1]配变!L49)</f>
        <v>1</v>
      </c>
      <c r="I49" s="7">
        <f>IF([1]配变!M49="","",[1]配变!M49)</f>
        <v>1</v>
      </c>
      <c r="J49" s="7">
        <f>IF([1]配变!G49="","",[1]配变!G49)</f>
        <v>0</v>
      </c>
    </row>
    <row r="50" spans="1:10" x14ac:dyDescent="0.15">
      <c r="A50" s="7" t="str">
        <f>IF([1]配变!A50="","",[1]配变!A50)</f>
        <v>绿地置业D区2#变</v>
      </c>
      <c r="B50" s="7" t="str">
        <f>IF([1]配变!B50="","",[1]配变!B50)</f>
        <v>10kV</v>
      </c>
      <c r="C50" s="7">
        <f>IF([1]配变!D50="","",[1]配变!D50)</f>
        <v>1000</v>
      </c>
      <c r="D50" s="7" t="str">
        <f>IF([1]配变!F50="","",[1]配变!F50)</f>
        <v>县级</v>
      </c>
      <c r="E50" s="7" t="str">
        <f>IF([1]配变!H50="","",[1]配变!H50)</f>
        <v>分区3</v>
      </c>
      <c r="F50" s="7">
        <f>IF([1]配变!J50="","",[1]配变!J50)</f>
        <v>0</v>
      </c>
      <c r="G50" s="7">
        <f>IF([1]配变!K50="","",[1]配变!K50)</f>
        <v>0</v>
      </c>
      <c r="H50" s="7">
        <f>IF([1]配变!L50="","",[1]配变!L50)</f>
        <v>0</v>
      </c>
      <c r="I50" s="7">
        <f>IF([1]配变!M50="","",[1]配变!M50)</f>
        <v>0</v>
      </c>
      <c r="J50" s="7">
        <f>IF([1]配变!G50="","",[1]配变!G50)</f>
        <v>0</v>
      </c>
    </row>
    <row r="51" spans="1:10" x14ac:dyDescent="0.15">
      <c r="A51" s="7" t="str">
        <f>IF([1]配变!A51="","",[1]配变!A51)</f>
        <v>绿地置业D区4#变</v>
      </c>
      <c r="B51" s="7" t="str">
        <f>IF([1]配变!B51="","",[1]配变!B51)</f>
        <v>10kV</v>
      </c>
      <c r="C51" s="7">
        <f>IF([1]配变!D51="","",[1]配变!D51)</f>
        <v>800</v>
      </c>
      <c r="D51" s="7" t="str">
        <f>IF([1]配变!F51="","",[1]配变!F51)</f>
        <v>县级</v>
      </c>
      <c r="E51" s="7" t="str">
        <f>IF([1]配变!H51="","",[1]配变!H51)</f>
        <v>分区3</v>
      </c>
      <c r="F51" s="7">
        <f>IF([1]配变!J51="","",[1]配变!J51)</f>
        <v>1</v>
      </c>
      <c r="G51" s="7">
        <f>IF([1]配变!K51="","",[1]配变!K51)</f>
        <v>1</v>
      </c>
      <c r="H51" s="7">
        <f>IF([1]配变!L51="","",[1]配变!L51)</f>
        <v>1</v>
      </c>
      <c r="I51" s="7">
        <f>IF([1]配变!M51="","",[1]配变!M51)</f>
        <v>1</v>
      </c>
      <c r="J51" s="7">
        <f>IF([1]配变!G51="","",[1]配变!G51)</f>
        <v>0</v>
      </c>
    </row>
    <row r="52" spans="1:10" x14ac:dyDescent="0.15">
      <c r="A52" s="7" t="str">
        <f>IF([1]配变!A52="","",[1]配变!A52)</f>
        <v>绿地置业D区3#变</v>
      </c>
      <c r="B52" s="7" t="str">
        <f>IF([1]配变!B52="","",[1]配变!B52)</f>
        <v>10kV</v>
      </c>
      <c r="C52" s="7">
        <f>IF([1]配变!D52="","",[1]配变!D52)</f>
        <v>1000</v>
      </c>
      <c r="D52" s="7" t="str">
        <f>IF([1]配变!F52="","",[1]配变!F52)</f>
        <v>县级</v>
      </c>
      <c r="E52" s="7" t="str">
        <f>IF([1]配变!H52="","",[1]配变!H52)</f>
        <v>分区3</v>
      </c>
      <c r="F52" s="7">
        <f>IF([1]配变!J52="","",[1]配变!J52)</f>
        <v>0</v>
      </c>
      <c r="G52" s="7">
        <f>IF([1]配变!K52="","",[1]配变!K52)</f>
        <v>2</v>
      </c>
      <c r="H52" s="7">
        <f>IF([1]配变!L52="","",[1]配变!L52)</f>
        <v>1</v>
      </c>
      <c r="I52" s="7">
        <f>IF([1]配变!M52="","",[1]配变!M52)</f>
        <v>1</v>
      </c>
      <c r="J52" s="7">
        <f>IF([1]配变!G52="","",[1]配变!G52)</f>
        <v>0</v>
      </c>
    </row>
    <row r="53" spans="1:10" x14ac:dyDescent="0.15">
      <c r="A53" s="7" t="str">
        <f>IF([1]配变!A53="","",[1]配变!A53)</f>
        <v>绿地置业D区15#变</v>
      </c>
      <c r="B53" s="7" t="str">
        <f>IF([1]配变!B53="","",[1]配变!B53)</f>
        <v>10kV</v>
      </c>
      <c r="C53" s="7">
        <f>IF([1]配变!D53="","",[1]配变!D53)</f>
        <v>800</v>
      </c>
      <c r="D53" s="7" t="str">
        <f>IF([1]配变!F53="","",[1]配变!F53)</f>
        <v>县级</v>
      </c>
      <c r="E53" s="7" t="str">
        <f>IF([1]配变!H53="","",[1]配变!H53)</f>
        <v>分区3</v>
      </c>
      <c r="F53" s="7">
        <f>IF([1]配变!J53="","",[1]配变!J53)</f>
        <v>1</v>
      </c>
      <c r="G53" s="7">
        <f>IF([1]配变!K53="","",[1]配变!K53)</f>
        <v>0</v>
      </c>
      <c r="H53" s="7">
        <f>IF([1]配变!L53="","",[1]配变!L53)</f>
        <v>0</v>
      </c>
      <c r="I53" s="7">
        <f>IF([1]配变!M53="","",[1]配变!M53)</f>
        <v>0</v>
      </c>
      <c r="J53" s="7">
        <f>IF([1]配变!G53="","",[1]配变!G53)</f>
        <v>0</v>
      </c>
    </row>
    <row r="54" spans="1:10" x14ac:dyDescent="0.15">
      <c r="A54" s="7" t="str">
        <f>IF([1]配变!A54="","",[1]配变!A54)</f>
        <v>绿地置业A区10#变</v>
      </c>
      <c r="B54" s="7" t="str">
        <f>IF([1]配变!B54="","",[1]配变!B54)</f>
        <v>10kV</v>
      </c>
      <c r="C54" s="7">
        <f>IF([1]配变!D54="","",[1]配变!D54)</f>
        <v>630</v>
      </c>
      <c r="D54" s="7" t="str">
        <f>IF([1]配变!F54="","",[1]配变!F54)</f>
        <v>县级</v>
      </c>
      <c r="E54" s="7" t="str">
        <f>IF([1]配变!H54="","",[1]配变!H54)</f>
        <v>分区3</v>
      </c>
      <c r="F54" s="7">
        <f>IF([1]配变!J54="","",[1]配变!J54)</f>
        <v>0</v>
      </c>
      <c r="G54" s="7">
        <f>IF([1]配变!K54="","",[1]配变!K54)</f>
        <v>1</v>
      </c>
      <c r="H54" s="7">
        <f>IF([1]配变!L54="","",[1]配变!L54)</f>
        <v>1</v>
      </c>
      <c r="I54" s="7">
        <f>IF([1]配变!M54="","",[1]配变!M54)</f>
        <v>1</v>
      </c>
      <c r="J54" s="7">
        <f>IF([1]配变!G54="","",[1]配变!G54)</f>
        <v>0</v>
      </c>
    </row>
    <row r="55" spans="1:10" x14ac:dyDescent="0.15">
      <c r="A55" s="7" t="str">
        <f>IF([1]配变!A55="","",[1]配变!A55)</f>
        <v>绿地置业A区6#变</v>
      </c>
      <c r="B55" s="7" t="str">
        <f>IF([1]配变!B55="","",[1]配变!B55)</f>
        <v>10kV</v>
      </c>
      <c r="C55" s="7">
        <f>IF([1]配变!D55="","",[1]配变!D55)</f>
        <v>630</v>
      </c>
      <c r="D55" s="7" t="str">
        <f>IF([1]配变!F55="","",[1]配变!F55)</f>
        <v>县级</v>
      </c>
      <c r="E55" s="7" t="str">
        <f>IF([1]配变!H55="","",[1]配变!H55)</f>
        <v>分区3</v>
      </c>
      <c r="F55" s="7">
        <f>IF([1]配变!J55="","",[1]配变!J55)</f>
        <v>1</v>
      </c>
      <c r="G55" s="7">
        <f>IF([1]配变!K55="","",[1]配变!K55)</f>
        <v>2</v>
      </c>
      <c r="H55" s="7">
        <f>IF([1]配变!L55="","",[1]配变!L55)</f>
        <v>1</v>
      </c>
      <c r="I55" s="7">
        <f>IF([1]配变!M55="","",[1]配变!M55)</f>
        <v>1</v>
      </c>
      <c r="J55" s="7">
        <f>IF([1]配变!G55="","",[1]配变!G55)</f>
        <v>0</v>
      </c>
    </row>
    <row r="56" spans="1:10" x14ac:dyDescent="0.15">
      <c r="A56" s="7" t="str">
        <f>IF([1]配变!A56="","",[1]配变!A56)</f>
        <v>绿地置业A区5#变</v>
      </c>
      <c r="B56" s="7" t="str">
        <f>IF([1]配变!B56="","",[1]配变!B56)</f>
        <v>10kV</v>
      </c>
      <c r="C56" s="7">
        <f>IF([1]配变!D56="","",[1]配变!D56)</f>
        <v>630</v>
      </c>
      <c r="D56" s="7" t="str">
        <f>IF([1]配变!F56="","",[1]配变!F56)</f>
        <v>县级</v>
      </c>
      <c r="E56" s="7" t="str">
        <f>IF([1]配变!H56="","",[1]配变!H56)</f>
        <v>分区3</v>
      </c>
      <c r="F56" s="7">
        <f>IF([1]配变!J56="","",[1]配变!J56)</f>
        <v>0</v>
      </c>
      <c r="G56" s="7">
        <f>IF([1]配变!K56="","",[1]配变!K56)</f>
        <v>0</v>
      </c>
      <c r="H56" s="7">
        <f>IF([1]配变!L56="","",[1]配变!L56)</f>
        <v>0</v>
      </c>
      <c r="I56" s="7">
        <f>IF([1]配变!M56="","",[1]配变!M56)</f>
        <v>0</v>
      </c>
      <c r="J56" s="7">
        <f>IF([1]配变!G56="","",[1]配变!G56)</f>
        <v>0</v>
      </c>
    </row>
    <row r="57" spans="1:10" x14ac:dyDescent="0.15">
      <c r="A57" s="7" t="str">
        <f>IF([1]配变!A57="","",[1]配变!A57)</f>
        <v>绿地置业A区4#变</v>
      </c>
      <c r="B57" s="7" t="str">
        <f>IF([1]配变!B57="","",[1]配变!B57)</f>
        <v>10kV</v>
      </c>
      <c r="C57" s="7">
        <f>IF([1]配变!D57="","",[1]配变!D57)</f>
        <v>630</v>
      </c>
      <c r="D57" s="7" t="str">
        <f>IF([1]配变!F57="","",[1]配变!F57)</f>
        <v>县级</v>
      </c>
      <c r="E57" s="7" t="str">
        <f>IF([1]配变!H57="","",[1]配变!H57)</f>
        <v>分区3</v>
      </c>
      <c r="F57" s="7">
        <f>IF([1]配变!J57="","",[1]配变!J57)</f>
        <v>1</v>
      </c>
      <c r="G57" s="7">
        <f>IF([1]配变!K57="","",[1]配变!K57)</f>
        <v>1</v>
      </c>
      <c r="H57" s="7">
        <f>IF([1]配变!L57="","",[1]配变!L57)</f>
        <v>1</v>
      </c>
      <c r="I57" s="7">
        <f>IF([1]配变!M57="","",[1]配变!M57)</f>
        <v>1</v>
      </c>
      <c r="J57" s="7">
        <f>IF([1]配变!G57="","",[1]配变!G57)</f>
        <v>0</v>
      </c>
    </row>
    <row r="58" spans="1:10" x14ac:dyDescent="0.15">
      <c r="A58" s="7" t="str">
        <f>IF([1]配变!A58="","",[1]配变!A58)</f>
        <v>绿地置业C区10#变</v>
      </c>
      <c r="B58" s="7" t="str">
        <f>IF([1]配变!B58="","",[1]配变!B58)</f>
        <v>10kV</v>
      </c>
      <c r="C58" s="7">
        <f>IF([1]配变!D58="","",[1]配变!D58)</f>
        <v>1000</v>
      </c>
      <c r="D58" s="7" t="str">
        <f>IF([1]配变!F58="","",[1]配变!F58)</f>
        <v>县级</v>
      </c>
      <c r="E58" s="7" t="str">
        <f>IF([1]配变!H58="","",[1]配变!H58)</f>
        <v>分区3</v>
      </c>
      <c r="F58" s="7">
        <f>IF([1]配变!J58="","",[1]配变!J58)</f>
        <v>0</v>
      </c>
      <c r="G58" s="7">
        <f>IF([1]配变!K58="","",[1]配变!K58)</f>
        <v>2</v>
      </c>
      <c r="H58" s="7">
        <f>IF([1]配变!L58="","",[1]配变!L58)</f>
        <v>1</v>
      </c>
      <c r="I58" s="7">
        <f>IF([1]配变!M58="","",[1]配变!M58)</f>
        <v>1</v>
      </c>
      <c r="J58" s="7">
        <f>IF([1]配变!G58="","",[1]配变!G58)</f>
        <v>0</v>
      </c>
    </row>
    <row r="59" spans="1:10" x14ac:dyDescent="0.15">
      <c r="A59" s="7" t="str">
        <f>IF([1]配变!A59="","",[1]配变!A59)</f>
        <v>绿地置业A区1#变</v>
      </c>
      <c r="B59" s="7" t="str">
        <f>IF([1]配变!B59="","",[1]配变!B59)</f>
        <v>10kV</v>
      </c>
      <c r="C59" s="7">
        <f>IF([1]配变!D59="","",[1]配变!D59)</f>
        <v>630</v>
      </c>
      <c r="D59" s="7" t="str">
        <f>IF([1]配变!F59="","",[1]配变!F59)</f>
        <v>县级</v>
      </c>
      <c r="E59" s="7" t="str">
        <f>IF([1]配变!H59="","",[1]配变!H59)</f>
        <v>分区3</v>
      </c>
      <c r="F59" s="7">
        <f>IF([1]配变!J59="","",[1]配变!J59)</f>
        <v>1</v>
      </c>
      <c r="G59" s="7">
        <f>IF([1]配变!K59="","",[1]配变!K59)</f>
        <v>0</v>
      </c>
      <c r="H59" s="7">
        <f>IF([1]配变!L59="","",[1]配变!L59)</f>
        <v>0</v>
      </c>
      <c r="I59" s="7">
        <f>IF([1]配变!M59="","",[1]配变!M59)</f>
        <v>0</v>
      </c>
      <c r="J59" s="7">
        <f>IF([1]配变!G59="","",[1]配变!G59)</f>
        <v>0</v>
      </c>
    </row>
    <row r="60" spans="1:10" x14ac:dyDescent="0.15">
      <c r="A60" s="7" t="str">
        <f>IF([1]配变!A60="","",[1]配变!A60)</f>
        <v>绿地置业A区2#变</v>
      </c>
      <c r="B60" s="7" t="str">
        <f>IF([1]配变!B60="","",[1]配变!B60)</f>
        <v>10kV</v>
      </c>
      <c r="C60" s="7">
        <f>IF([1]配变!D60="","",[1]配变!D60)</f>
        <v>630</v>
      </c>
      <c r="D60" s="7" t="str">
        <f>IF([1]配变!F60="","",[1]配变!F60)</f>
        <v>县级</v>
      </c>
      <c r="E60" s="7" t="str">
        <f>IF([1]配变!H60="","",[1]配变!H60)</f>
        <v>分区3</v>
      </c>
      <c r="F60" s="7">
        <f>IF([1]配变!J60="","",[1]配变!J60)</f>
        <v>0</v>
      </c>
      <c r="G60" s="7">
        <f>IF([1]配变!K60="","",[1]配变!K60)</f>
        <v>1</v>
      </c>
      <c r="H60" s="7">
        <f>IF([1]配变!L60="","",[1]配变!L60)</f>
        <v>1</v>
      </c>
      <c r="I60" s="7">
        <f>IF([1]配变!M60="","",[1]配变!M60)</f>
        <v>1</v>
      </c>
      <c r="J60" s="7">
        <f>IF([1]配变!G60="","",[1]配变!G60)</f>
        <v>0</v>
      </c>
    </row>
    <row r="61" spans="1:10" x14ac:dyDescent="0.15">
      <c r="A61" s="7" t="str">
        <f>IF([1]配变!A61="","",[1]配变!A61)</f>
        <v>绿地置业A区3#变</v>
      </c>
      <c r="B61" s="7" t="str">
        <f>IF([1]配变!B61="","",[1]配变!B61)</f>
        <v>10kV</v>
      </c>
      <c r="C61" s="7">
        <f>IF([1]配变!D61="","",[1]配变!D61)</f>
        <v>630</v>
      </c>
      <c r="D61" s="7" t="str">
        <f>IF([1]配变!F61="","",[1]配变!F61)</f>
        <v>县级</v>
      </c>
      <c r="E61" s="7" t="str">
        <f>IF([1]配变!H61="","",[1]配变!H61)</f>
        <v>分区3</v>
      </c>
      <c r="F61" s="7">
        <f>IF([1]配变!J61="","",[1]配变!J61)</f>
        <v>1</v>
      </c>
      <c r="G61" s="7">
        <f>IF([1]配变!K61="","",[1]配变!K61)</f>
        <v>2</v>
      </c>
      <c r="H61" s="7">
        <f>IF([1]配变!L61="","",[1]配变!L61)</f>
        <v>1</v>
      </c>
      <c r="I61" s="7">
        <f>IF([1]配变!M61="","",[1]配变!M61)</f>
        <v>1</v>
      </c>
      <c r="J61" s="7">
        <f>IF([1]配变!G61="","",[1]配变!G61)</f>
        <v>0</v>
      </c>
    </row>
    <row r="62" spans="1:10" x14ac:dyDescent="0.15">
      <c r="A62" s="7" t="str">
        <f>IF([1]配变!A62="","",[1]配变!A62)</f>
        <v>绿地置业C区11#变</v>
      </c>
      <c r="B62" s="7" t="str">
        <f>IF([1]配变!B62="","",[1]配变!B62)</f>
        <v>10kV</v>
      </c>
      <c r="C62" s="7">
        <f>IF([1]配变!D62="","",[1]配变!D62)</f>
        <v>1000</v>
      </c>
      <c r="D62" s="7" t="str">
        <f>IF([1]配变!F62="","",[1]配变!F62)</f>
        <v>县级</v>
      </c>
      <c r="E62" s="7" t="str">
        <f>IF([1]配变!H62="","",[1]配变!H62)</f>
        <v>分区3</v>
      </c>
      <c r="F62" s="7">
        <f>IF([1]配变!J62="","",[1]配变!J62)</f>
        <v>0</v>
      </c>
      <c r="G62" s="7">
        <f>IF([1]配变!K62="","",[1]配变!K62)</f>
        <v>0</v>
      </c>
      <c r="H62" s="7">
        <f>IF([1]配变!L62="","",[1]配变!L62)</f>
        <v>0</v>
      </c>
      <c r="I62" s="7">
        <f>IF([1]配变!M62="","",[1]配变!M62)</f>
        <v>0</v>
      </c>
      <c r="J62" s="7">
        <f>IF([1]配变!G62="","",[1]配变!G62)</f>
        <v>0</v>
      </c>
    </row>
    <row r="63" spans="1:10" x14ac:dyDescent="0.15">
      <c r="A63" s="7" t="str">
        <f>IF([1]配变!A63="","",[1]配变!A63)</f>
        <v>绿地置业C区16#变</v>
      </c>
      <c r="B63" s="7" t="str">
        <f>IF([1]配变!B63="","",[1]配变!B63)</f>
        <v>10kV</v>
      </c>
      <c r="C63" s="7">
        <f>IF([1]配变!D63="","",[1]配变!D63)</f>
        <v>630</v>
      </c>
      <c r="D63" s="7" t="str">
        <f>IF([1]配变!F63="","",[1]配变!F63)</f>
        <v>县级</v>
      </c>
      <c r="E63" s="7" t="str">
        <f>IF([1]配变!H63="","",[1]配变!H63)</f>
        <v>分区3</v>
      </c>
      <c r="F63" s="7">
        <f>IF([1]配变!J63="","",[1]配变!J63)</f>
        <v>1</v>
      </c>
      <c r="G63" s="7">
        <f>IF([1]配变!K63="","",[1]配变!K63)</f>
        <v>1</v>
      </c>
      <c r="H63" s="7">
        <f>IF([1]配变!L63="","",[1]配变!L63)</f>
        <v>1</v>
      </c>
      <c r="I63" s="7">
        <f>IF([1]配变!M63="","",[1]配变!M63)</f>
        <v>1</v>
      </c>
      <c r="J63" s="7">
        <f>IF([1]配变!G63="","",[1]配变!G63)</f>
        <v>0</v>
      </c>
    </row>
    <row r="64" spans="1:10" x14ac:dyDescent="0.15">
      <c r="A64" s="7" t="str">
        <f>IF([1]配变!A64="","",[1]配变!A64)</f>
        <v>绿地置业C区15#变</v>
      </c>
      <c r="B64" s="7" t="str">
        <f>IF([1]配变!B64="","",[1]配变!B64)</f>
        <v>10kV</v>
      </c>
      <c r="C64" s="7">
        <f>IF([1]配变!D64="","",[1]配变!D64)</f>
        <v>800</v>
      </c>
      <c r="D64" s="7" t="str">
        <f>IF([1]配变!F64="","",[1]配变!F64)</f>
        <v>县级</v>
      </c>
      <c r="E64" s="7" t="str">
        <f>IF([1]配变!H64="","",[1]配变!H64)</f>
        <v>分区3</v>
      </c>
      <c r="F64" s="7">
        <f>IF([1]配变!J64="","",[1]配变!J64)</f>
        <v>0</v>
      </c>
      <c r="G64" s="7">
        <f>IF([1]配变!K64="","",[1]配变!K64)</f>
        <v>2</v>
      </c>
      <c r="H64" s="7">
        <f>IF([1]配变!L64="","",[1]配变!L64)</f>
        <v>1</v>
      </c>
      <c r="I64" s="7">
        <f>IF([1]配变!M64="","",[1]配变!M64)</f>
        <v>1</v>
      </c>
      <c r="J64" s="7">
        <f>IF([1]配变!G64="","",[1]配变!G64)</f>
        <v>0</v>
      </c>
    </row>
    <row r="65" spans="1:10" x14ac:dyDescent="0.15">
      <c r="A65" s="7" t="str">
        <f>IF([1]配变!A65="","",[1]配变!A65)</f>
        <v>绿地菜场</v>
      </c>
      <c r="B65" s="7" t="str">
        <f>IF([1]配变!B65="","",[1]配变!B65)</f>
        <v>10kV</v>
      </c>
      <c r="C65" s="7">
        <f>IF([1]配变!D65="","",[1]配变!D65)</f>
        <v>315</v>
      </c>
      <c r="D65" s="7" t="str">
        <f>IF([1]配变!F65="","",[1]配变!F65)</f>
        <v>县级</v>
      </c>
      <c r="E65" s="7" t="str">
        <f>IF([1]配变!H65="","",[1]配变!H65)</f>
        <v>分区3</v>
      </c>
      <c r="F65" s="7">
        <f>IF([1]配变!J65="","",[1]配变!J65)</f>
        <v>1</v>
      </c>
      <c r="G65" s="7">
        <f>IF([1]配变!K65="","",[1]配变!K65)</f>
        <v>0</v>
      </c>
      <c r="H65" s="7">
        <f>IF([1]配变!L65="","",[1]配变!L65)</f>
        <v>0</v>
      </c>
      <c r="I65" s="7">
        <f>IF([1]配变!M65="","",[1]配变!M65)</f>
        <v>0</v>
      </c>
      <c r="J65" s="7">
        <f>IF([1]配变!G65="","",[1]配变!G65)</f>
        <v>0</v>
      </c>
    </row>
    <row r="66" spans="1:10" x14ac:dyDescent="0.15">
      <c r="A66" s="7" t="str">
        <f>IF([1]配变!A66="","",[1]配变!A66)</f>
        <v>幼儿园变</v>
      </c>
      <c r="B66" s="7" t="str">
        <f>IF([1]配变!B66="","",[1]配变!B66)</f>
        <v>10kV</v>
      </c>
      <c r="C66" s="7">
        <f>IF([1]配变!D66="","",[1]配变!D66)</f>
        <v>315</v>
      </c>
      <c r="D66" s="7" t="str">
        <f>IF([1]配变!F66="","",[1]配变!F66)</f>
        <v>县级</v>
      </c>
      <c r="E66" s="7" t="str">
        <f>IF([1]配变!H66="","",[1]配变!H66)</f>
        <v>分区3</v>
      </c>
      <c r="F66" s="7">
        <f>IF([1]配变!J66="","",[1]配变!J66)</f>
        <v>0</v>
      </c>
      <c r="G66" s="7">
        <f>IF([1]配变!K66="","",[1]配变!K66)</f>
        <v>1</v>
      </c>
      <c r="H66" s="7">
        <f>IF([1]配变!L66="","",[1]配变!L66)</f>
        <v>1</v>
      </c>
      <c r="I66" s="7">
        <f>IF([1]配变!M66="","",[1]配变!M66)</f>
        <v>1</v>
      </c>
      <c r="J66" s="7">
        <f>IF([1]配变!G66="","",[1]配变!G66)</f>
        <v>0</v>
      </c>
    </row>
    <row r="67" spans="1:10" x14ac:dyDescent="0.15">
      <c r="A67" s="7" t="str">
        <f>IF([1]配变!A67="","",[1]配变!A67)</f>
        <v>绿地置业B区4#变</v>
      </c>
      <c r="B67" s="7" t="str">
        <f>IF([1]配变!B67="","",[1]配变!B67)</f>
        <v>10kV</v>
      </c>
      <c r="C67" s="7">
        <f>IF([1]配变!D67="","",[1]配变!D67)</f>
        <v>500</v>
      </c>
      <c r="D67" s="7" t="str">
        <f>IF([1]配变!F67="","",[1]配变!F67)</f>
        <v>县级</v>
      </c>
      <c r="E67" s="7" t="str">
        <f>IF([1]配变!H67="","",[1]配变!H67)</f>
        <v>分区3</v>
      </c>
      <c r="F67" s="7">
        <f>IF([1]配变!J67="","",[1]配变!J67)</f>
        <v>1</v>
      </c>
      <c r="G67" s="7">
        <f>IF([1]配变!K67="","",[1]配变!K67)</f>
        <v>2</v>
      </c>
      <c r="H67" s="7">
        <f>IF([1]配变!L67="","",[1]配变!L67)</f>
        <v>1</v>
      </c>
      <c r="I67" s="7">
        <f>IF([1]配变!M67="","",[1]配变!M67)</f>
        <v>1</v>
      </c>
      <c r="J67" s="7">
        <f>IF([1]配变!G67="","",[1]配变!G67)</f>
        <v>0</v>
      </c>
    </row>
    <row r="68" spans="1:10" x14ac:dyDescent="0.15">
      <c r="A68" s="7" t="str">
        <f>IF([1]配变!A68="","",[1]配变!A68)</f>
        <v>绿地置业B区2#变</v>
      </c>
      <c r="B68" s="7" t="str">
        <f>IF([1]配变!B68="","",[1]配变!B68)</f>
        <v>10kV</v>
      </c>
      <c r="C68" s="7">
        <f>IF([1]配变!D68="","",[1]配变!D68)</f>
        <v>500</v>
      </c>
      <c r="D68" s="7" t="str">
        <f>IF([1]配变!F68="","",[1]配变!F68)</f>
        <v>县级</v>
      </c>
      <c r="E68" s="7" t="str">
        <f>IF([1]配变!H68="","",[1]配变!H68)</f>
        <v>分区3</v>
      </c>
      <c r="F68" s="7">
        <f>IF([1]配变!J68="","",[1]配变!J68)</f>
        <v>0</v>
      </c>
      <c r="G68" s="7">
        <f>IF([1]配变!K68="","",[1]配变!K68)</f>
        <v>0</v>
      </c>
      <c r="H68" s="7">
        <f>IF([1]配变!L68="","",[1]配变!L68)</f>
        <v>0</v>
      </c>
      <c r="I68" s="7">
        <f>IF([1]配变!M68="","",[1]配变!M68)</f>
        <v>0</v>
      </c>
      <c r="J68" s="7">
        <f>IF([1]配变!G68="","",[1]配变!G68)</f>
        <v>0</v>
      </c>
    </row>
    <row r="69" spans="1:10" x14ac:dyDescent="0.15">
      <c r="A69" s="7" t="str">
        <f>IF([1]配变!A69="","",[1]配变!A69)</f>
        <v>绿地置业B区3#变</v>
      </c>
      <c r="B69" s="7" t="str">
        <f>IF([1]配变!B69="","",[1]配变!B69)</f>
        <v>10kV</v>
      </c>
      <c r="C69" s="7">
        <f>IF([1]配变!D69="","",[1]配变!D69)</f>
        <v>500</v>
      </c>
      <c r="D69" s="7" t="str">
        <f>IF([1]配变!F69="","",[1]配变!F69)</f>
        <v>县级</v>
      </c>
      <c r="E69" s="7" t="str">
        <f>IF([1]配变!H69="","",[1]配变!H69)</f>
        <v>分区3</v>
      </c>
      <c r="F69" s="7">
        <f>IF([1]配变!J69="","",[1]配变!J69)</f>
        <v>1</v>
      </c>
      <c r="G69" s="7">
        <f>IF([1]配变!K69="","",[1]配变!K69)</f>
        <v>1</v>
      </c>
      <c r="H69" s="7">
        <f>IF([1]配变!L69="","",[1]配变!L69)</f>
        <v>1</v>
      </c>
      <c r="I69" s="7">
        <f>IF([1]配变!M69="","",[1]配变!M69)</f>
        <v>1</v>
      </c>
      <c r="J69" s="7">
        <f>IF([1]配变!G69="","",[1]配变!G69)</f>
        <v>0</v>
      </c>
    </row>
    <row r="70" spans="1:10" x14ac:dyDescent="0.15">
      <c r="A70" s="7" t="str">
        <f>IF([1]配变!A70="","",[1]配变!A70)</f>
        <v>绿地置业B区5#变</v>
      </c>
      <c r="B70" s="7" t="str">
        <f>IF([1]配变!B70="","",[1]配变!B70)</f>
        <v>10kV</v>
      </c>
      <c r="C70" s="7">
        <f>IF([1]配变!D70="","",[1]配变!D70)</f>
        <v>500</v>
      </c>
      <c r="D70" s="7" t="str">
        <f>IF([1]配变!F70="","",[1]配变!F70)</f>
        <v>县级</v>
      </c>
      <c r="E70" s="7" t="str">
        <f>IF([1]配变!H70="","",[1]配变!H70)</f>
        <v>分区3</v>
      </c>
      <c r="F70" s="7">
        <f>IF([1]配变!J70="","",[1]配变!J70)</f>
        <v>0</v>
      </c>
      <c r="G70" s="7">
        <f>IF([1]配变!K70="","",[1]配变!K70)</f>
        <v>2</v>
      </c>
      <c r="H70" s="7">
        <f>IF([1]配变!L70="","",[1]配变!L70)</f>
        <v>1</v>
      </c>
      <c r="I70" s="7">
        <f>IF([1]配变!M70="","",[1]配变!M70)</f>
        <v>1</v>
      </c>
      <c r="J70" s="7">
        <f>IF([1]配变!G70="","",[1]配变!G70)</f>
        <v>0</v>
      </c>
    </row>
    <row r="71" spans="1:10" x14ac:dyDescent="0.15">
      <c r="A71" s="7" t="str">
        <f>IF([1]配变!A71="","",[1]配变!A71)</f>
        <v>绿地置业B区1#变</v>
      </c>
      <c r="B71" s="7" t="str">
        <f>IF([1]配变!B71="","",[1]配变!B71)</f>
        <v>10kV</v>
      </c>
      <c r="C71" s="7">
        <f>IF([1]配变!D71="","",[1]配变!D71)</f>
        <v>500</v>
      </c>
      <c r="D71" s="7" t="str">
        <f>IF([1]配变!F71="","",[1]配变!F71)</f>
        <v>县级</v>
      </c>
      <c r="E71" s="7" t="str">
        <f>IF([1]配变!H71="","",[1]配变!H71)</f>
        <v>分区3</v>
      </c>
      <c r="F71" s="7">
        <f>IF([1]配变!J71="","",[1]配变!J71)</f>
        <v>1</v>
      </c>
      <c r="G71" s="7">
        <f>IF([1]配变!K71="","",[1]配变!K71)</f>
        <v>0</v>
      </c>
      <c r="H71" s="7">
        <f>IF([1]配变!L71="","",[1]配变!L71)</f>
        <v>0</v>
      </c>
      <c r="I71" s="7">
        <f>IF([1]配变!M71="","",[1]配变!M71)</f>
        <v>0</v>
      </c>
      <c r="J71" s="7">
        <f>IF([1]配变!G71="","",[1]配变!G71)</f>
        <v>0</v>
      </c>
    </row>
    <row r="72" spans="1:10" x14ac:dyDescent="0.15">
      <c r="A72" s="7" t="str">
        <f>IF([1]配变!A72="","",[1]配变!A72)</f>
        <v>古南路灯变</v>
      </c>
      <c r="B72" s="7" t="str">
        <f>IF([1]配变!B72="","",[1]配变!B72)</f>
        <v>10kV</v>
      </c>
      <c r="C72" s="7">
        <f>IF([1]配变!D72="","",[1]配变!D72)</f>
        <v>160</v>
      </c>
      <c r="D72" s="7" t="str">
        <f>IF([1]配变!F72="","",[1]配变!F72)</f>
        <v>县级</v>
      </c>
      <c r="E72" s="7" t="str">
        <f>IF([1]配变!H72="","",[1]配变!H72)</f>
        <v>分区3</v>
      </c>
      <c r="F72" s="7">
        <f>IF([1]配变!J72="","",[1]配变!J72)</f>
        <v>0</v>
      </c>
      <c r="G72" s="7">
        <f>IF([1]配变!K72="","",[1]配变!K72)</f>
        <v>1</v>
      </c>
      <c r="H72" s="7">
        <f>IF([1]配变!L72="","",[1]配变!L72)</f>
        <v>1</v>
      </c>
      <c r="I72" s="7">
        <f>IF([1]配变!M72="","",[1]配变!M72)</f>
        <v>1</v>
      </c>
      <c r="J72" s="7">
        <f>IF([1]配变!G72="","",[1]配变!G72)</f>
        <v>0</v>
      </c>
    </row>
    <row r="73" spans="1:10" x14ac:dyDescent="0.15">
      <c r="A73" s="7" t="str">
        <f>IF([1]配变!A73="","",[1]配变!A73)</f>
        <v>绿地置业B区6#变</v>
      </c>
      <c r="B73" s="7" t="str">
        <f>IF([1]配变!B73="","",[1]配变!B73)</f>
        <v>10kV</v>
      </c>
      <c r="C73" s="7">
        <f>IF([1]配变!D73="","",[1]配变!D73)</f>
        <v>800</v>
      </c>
      <c r="D73" s="7" t="str">
        <f>IF([1]配变!F73="","",[1]配变!F73)</f>
        <v>县级</v>
      </c>
      <c r="E73" s="7" t="str">
        <f>IF([1]配变!H73="","",[1]配变!H73)</f>
        <v>分区3</v>
      </c>
      <c r="F73" s="7">
        <f>IF([1]配变!J73="","",[1]配变!J73)</f>
        <v>1</v>
      </c>
      <c r="G73" s="7">
        <f>IF([1]配变!K73="","",[1]配变!K73)</f>
        <v>2</v>
      </c>
      <c r="H73" s="7">
        <f>IF([1]配变!L73="","",[1]配变!L73)</f>
        <v>1</v>
      </c>
      <c r="I73" s="7">
        <f>IF([1]配变!M73="","",[1]配变!M73)</f>
        <v>1</v>
      </c>
      <c r="J73" s="7">
        <f>IF([1]配变!G73="","",[1]配变!G73)</f>
        <v>0</v>
      </c>
    </row>
    <row r="74" spans="1:10" x14ac:dyDescent="0.15">
      <c r="A74" s="7" t="str">
        <f>IF([1]配变!A74="","",[1]配变!A74)</f>
        <v>绿地置业B区8#变</v>
      </c>
      <c r="B74" s="7" t="str">
        <f>IF([1]配变!B74="","",[1]配变!B74)</f>
        <v>10kV</v>
      </c>
      <c r="C74" s="7">
        <f>IF([1]配变!D74="","",[1]配变!D74)</f>
        <v>800</v>
      </c>
      <c r="D74" s="7" t="str">
        <f>IF([1]配变!F74="","",[1]配变!F74)</f>
        <v>县级</v>
      </c>
      <c r="E74" s="7" t="str">
        <f>IF([1]配变!H74="","",[1]配变!H74)</f>
        <v>分区3</v>
      </c>
      <c r="F74" s="7">
        <f>IF([1]配变!J74="","",[1]配变!J74)</f>
        <v>0</v>
      </c>
      <c r="G74" s="7">
        <f>IF([1]配变!K74="","",[1]配变!K74)</f>
        <v>0</v>
      </c>
      <c r="H74" s="7">
        <f>IF([1]配变!L74="","",[1]配变!L74)</f>
        <v>0</v>
      </c>
      <c r="I74" s="7">
        <f>IF([1]配变!M74="","",[1]配变!M74)</f>
        <v>0</v>
      </c>
      <c r="J74" s="7">
        <f>IF([1]配变!G74="","",[1]配变!G74)</f>
        <v>0</v>
      </c>
    </row>
    <row r="75" spans="1:10" x14ac:dyDescent="0.15">
      <c r="A75" s="7" t="str">
        <f>IF([1]配变!A75="","",[1]配变!A75)</f>
        <v>绿地置业B区10#变</v>
      </c>
      <c r="B75" s="7" t="str">
        <f>IF([1]配变!B75="","",[1]配变!B75)</f>
        <v>10kV</v>
      </c>
      <c r="C75" s="7">
        <f>IF([1]配变!D75="","",[1]配变!D75)</f>
        <v>800</v>
      </c>
      <c r="D75" s="7" t="str">
        <f>IF([1]配变!F75="","",[1]配变!F75)</f>
        <v>县级</v>
      </c>
      <c r="E75" s="7" t="str">
        <f>IF([1]配变!H75="","",[1]配变!H75)</f>
        <v>分区3</v>
      </c>
      <c r="F75" s="7">
        <f>IF([1]配变!J75="","",[1]配变!J75)</f>
        <v>1</v>
      </c>
      <c r="G75" s="7">
        <f>IF([1]配变!K75="","",[1]配变!K75)</f>
        <v>1</v>
      </c>
      <c r="H75" s="7">
        <f>IF([1]配变!L75="","",[1]配变!L75)</f>
        <v>1</v>
      </c>
      <c r="I75" s="7">
        <f>IF([1]配变!M75="","",[1]配变!M75)</f>
        <v>1</v>
      </c>
      <c r="J75" s="7">
        <f>IF([1]配变!G75="","",[1]配变!G75)</f>
        <v>0</v>
      </c>
    </row>
    <row r="76" spans="1:10" x14ac:dyDescent="0.15">
      <c r="A76" s="7" t="str">
        <f>IF([1]配变!A76="","",[1]配变!A76)</f>
        <v>古南排涝站</v>
      </c>
      <c r="B76" s="7" t="str">
        <f>IF([1]配变!B76="","",[1]配变!B76)</f>
        <v>10kV</v>
      </c>
      <c r="C76" s="7">
        <f>IF([1]配变!D76="","",[1]配变!D76)</f>
        <v>400</v>
      </c>
      <c r="D76" s="7" t="str">
        <f>IF([1]配变!F76="","",[1]配变!F76)</f>
        <v>县级</v>
      </c>
      <c r="E76" s="7" t="str">
        <f>IF([1]配变!H76="","",[1]配变!H76)</f>
        <v>分区3</v>
      </c>
      <c r="F76" s="7">
        <f>IF([1]配变!J76="","",[1]配变!J76)</f>
        <v>0</v>
      </c>
      <c r="G76" s="7">
        <f>IF([1]配变!K76="","",[1]配变!K76)</f>
        <v>2</v>
      </c>
      <c r="H76" s="7">
        <f>IF([1]配变!L76="","",[1]配变!L76)</f>
        <v>1</v>
      </c>
      <c r="I76" s="7">
        <f>IF([1]配变!M76="","",[1]配变!M76)</f>
        <v>1</v>
      </c>
      <c r="J76" s="7">
        <f>IF([1]配变!G76="","",[1]配变!G76)</f>
        <v>0</v>
      </c>
    </row>
    <row r="77" spans="1:10" x14ac:dyDescent="0.15">
      <c r="A77" s="7" t="str">
        <f>IF([1]配变!A77="","",[1]配变!A77)</f>
        <v>绿地置业B区11#变</v>
      </c>
      <c r="B77" s="7" t="str">
        <f>IF([1]配变!B77="","",[1]配变!B77)</f>
        <v>10kV</v>
      </c>
      <c r="C77" s="7">
        <f>IF([1]配变!D77="","",[1]配变!D77)</f>
        <v>800</v>
      </c>
      <c r="D77" s="7" t="str">
        <f>IF([1]配变!F77="","",[1]配变!F77)</f>
        <v>县级</v>
      </c>
      <c r="E77" s="7" t="str">
        <f>IF([1]配变!H77="","",[1]配变!H77)</f>
        <v>分区3</v>
      </c>
      <c r="F77" s="7">
        <f>IF([1]配变!J77="","",[1]配变!J77)</f>
        <v>1</v>
      </c>
      <c r="G77" s="7">
        <f>IF([1]配变!K77="","",[1]配变!K77)</f>
        <v>0</v>
      </c>
      <c r="H77" s="7">
        <f>IF([1]配变!L77="","",[1]配变!L77)</f>
        <v>0</v>
      </c>
      <c r="I77" s="7">
        <f>IF([1]配变!M77="","",[1]配变!M77)</f>
        <v>0</v>
      </c>
      <c r="J77" s="7">
        <f>IF([1]配变!G77="","",[1]配变!G77)</f>
        <v>0</v>
      </c>
    </row>
    <row r="78" spans="1:10" x14ac:dyDescent="0.15">
      <c r="A78" s="7" t="str">
        <f>IF([1]配变!A78="","",[1]配变!A78)</f>
        <v>绿地置业B区12#变</v>
      </c>
      <c r="B78" s="7" t="str">
        <f>IF([1]配变!B78="","",[1]配变!B78)</f>
        <v>10kV</v>
      </c>
      <c r="C78" s="7">
        <f>IF([1]配变!D78="","",[1]配变!D78)</f>
        <v>800</v>
      </c>
      <c r="D78" s="7" t="str">
        <f>IF([1]配变!F78="","",[1]配变!F78)</f>
        <v>县级</v>
      </c>
      <c r="E78" s="7" t="str">
        <f>IF([1]配变!H78="","",[1]配变!H78)</f>
        <v>分区3</v>
      </c>
      <c r="F78" s="7">
        <f>IF([1]配变!J78="","",[1]配变!J78)</f>
        <v>0</v>
      </c>
      <c r="G78" s="7">
        <f>IF([1]配变!K78="","",[1]配变!K78)</f>
        <v>1</v>
      </c>
      <c r="H78" s="7">
        <f>IF([1]配变!L78="","",[1]配变!L78)</f>
        <v>1</v>
      </c>
      <c r="I78" s="7">
        <f>IF([1]配变!M78="","",[1]配变!M78)</f>
        <v>1</v>
      </c>
      <c r="J78" s="7">
        <f>IF([1]配变!G78="","",[1]配变!G78)</f>
        <v>0</v>
      </c>
    </row>
    <row r="79" spans="1:10" x14ac:dyDescent="0.15">
      <c r="A79" s="7" t="str">
        <f>IF([1]配变!A79="","",[1]配变!A79)</f>
        <v>绿地置业B区13#变</v>
      </c>
      <c r="B79" s="7" t="str">
        <f>IF([1]配变!B79="","",[1]配变!B79)</f>
        <v>10kV</v>
      </c>
      <c r="C79" s="7">
        <f>IF([1]配变!D79="","",[1]配变!D79)</f>
        <v>800</v>
      </c>
      <c r="D79" s="7" t="str">
        <f>IF([1]配变!F79="","",[1]配变!F79)</f>
        <v>县级</v>
      </c>
      <c r="E79" s="7" t="str">
        <f>IF([1]配变!H79="","",[1]配变!H79)</f>
        <v>分区3</v>
      </c>
      <c r="F79" s="7">
        <f>IF([1]配变!J79="","",[1]配变!J79)</f>
        <v>1</v>
      </c>
      <c r="G79" s="7">
        <f>IF([1]配变!K79="","",[1]配变!K79)</f>
        <v>2</v>
      </c>
      <c r="H79" s="7">
        <f>IF([1]配变!L79="","",[1]配变!L79)</f>
        <v>1</v>
      </c>
      <c r="I79" s="7">
        <f>IF([1]配变!M79="","",[1]配变!M79)</f>
        <v>1</v>
      </c>
      <c r="J79" s="7">
        <f>IF([1]配变!G79="","",[1]配变!G79)</f>
        <v>0</v>
      </c>
    </row>
    <row r="80" spans="1:10" x14ac:dyDescent="0.15">
      <c r="A80" s="7" t="str">
        <f>IF([1]配变!A80="","",[1]配变!A80)</f>
        <v>绿地置业B区7#变</v>
      </c>
      <c r="B80" s="7" t="str">
        <f>IF([1]配变!B80="","",[1]配变!B80)</f>
        <v>10kV</v>
      </c>
      <c r="C80" s="7">
        <f>IF([1]配变!D80="","",[1]配变!D80)</f>
        <v>1000</v>
      </c>
      <c r="D80" s="7" t="str">
        <f>IF([1]配变!F80="","",[1]配变!F80)</f>
        <v>县级</v>
      </c>
      <c r="E80" s="7" t="str">
        <f>IF([1]配变!H80="","",[1]配变!H80)</f>
        <v>分区3</v>
      </c>
      <c r="F80" s="7">
        <f>IF([1]配变!J80="","",[1]配变!J80)</f>
        <v>0</v>
      </c>
      <c r="G80" s="7">
        <f>IF([1]配变!K80="","",[1]配变!K80)</f>
        <v>0</v>
      </c>
      <c r="H80" s="7">
        <f>IF([1]配变!L80="","",[1]配变!L80)</f>
        <v>0</v>
      </c>
      <c r="I80" s="7">
        <f>IF([1]配变!M80="","",[1]配变!M80)</f>
        <v>0</v>
      </c>
      <c r="J80" s="7">
        <f>IF([1]配变!G80="","",[1]配变!G80)</f>
        <v>0</v>
      </c>
    </row>
    <row r="81" spans="1:10" x14ac:dyDescent="0.15">
      <c r="A81" s="7" t="str">
        <f>IF([1]配变!A81="","",[1]配变!A81)</f>
        <v>绿地置业B区14#变</v>
      </c>
      <c r="B81" s="7" t="str">
        <f>IF([1]配变!B81="","",[1]配变!B81)</f>
        <v>10kV</v>
      </c>
      <c r="C81" s="7">
        <f>IF([1]配变!D81="","",[1]配变!D81)</f>
        <v>800</v>
      </c>
      <c r="D81" s="7" t="str">
        <f>IF([1]配变!F81="","",[1]配变!F81)</f>
        <v>县级</v>
      </c>
      <c r="E81" s="7" t="str">
        <f>IF([1]配变!H81="","",[1]配变!H81)</f>
        <v>分区3</v>
      </c>
      <c r="F81" s="7">
        <f>IF([1]配变!J81="","",[1]配变!J81)</f>
        <v>1</v>
      </c>
      <c r="G81" s="7">
        <f>IF([1]配变!K81="","",[1]配变!K81)</f>
        <v>1</v>
      </c>
      <c r="H81" s="7">
        <f>IF([1]配变!L81="","",[1]配变!L81)</f>
        <v>1</v>
      </c>
      <c r="I81" s="7">
        <f>IF([1]配变!M81="","",[1]配变!M81)</f>
        <v>1</v>
      </c>
      <c r="J81" s="7">
        <f>IF([1]配变!G81="","",[1]配变!G81)</f>
        <v>0</v>
      </c>
    </row>
    <row r="82" spans="1:10" x14ac:dyDescent="0.15">
      <c r="A82" s="7" t="str">
        <f>IF([1]配变!A82="","",[1]配变!A82)</f>
        <v>绿地置业B区9#变</v>
      </c>
      <c r="B82" s="7" t="str">
        <f>IF([1]配变!B82="","",[1]配变!B82)</f>
        <v>10kV</v>
      </c>
      <c r="C82" s="7">
        <f>IF([1]配变!D82="","",[1]配变!D82)</f>
        <v>800</v>
      </c>
      <c r="D82" s="7" t="str">
        <f>IF([1]配变!F82="","",[1]配变!F82)</f>
        <v>县级</v>
      </c>
      <c r="E82" s="7" t="str">
        <f>IF([1]配变!H82="","",[1]配变!H82)</f>
        <v>分区3</v>
      </c>
      <c r="F82" s="7">
        <f>IF([1]配变!J82="","",[1]配变!J82)</f>
        <v>0</v>
      </c>
      <c r="G82" s="7">
        <f>IF([1]配变!K82="","",[1]配变!K82)</f>
        <v>2</v>
      </c>
      <c r="H82" s="7">
        <f>IF([1]配变!L82="","",[1]配变!L82)</f>
        <v>1</v>
      </c>
      <c r="I82" s="7">
        <f>IF([1]配变!M82="","",[1]配变!M82)</f>
        <v>1</v>
      </c>
      <c r="J82" s="7">
        <f>IF([1]配变!G82="","",[1]配变!G82)</f>
        <v>0</v>
      </c>
    </row>
    <row r="83" spans="1:10" x14ac:dyDescent="0.15">
      <c r="A83" s="7" t="str">
        <f>IF([1]配变!A83="","",[1]配变!A83)</f>
        <v>商业1</v>
      </c>
      <c r="B83" s="7" t="str">
        <f>IF([1]配变!B83="","",[1]配变!B83)</f>
        <v>10kV</v>
      </c>
      <c r="C83" s="7">
        <f>IF([1]配变!D83="","",[1]配变!D83)</f>
        <v>1000</v>
      </c>
      <c r="D83" s="7" t="str">
        <f>IF([1]配变!F83="","",[1]配变!F83)</f>
        <v>市辖</v>
      </c>
      <c r="E83" s="7" t="str">
        <f>IF([1]配变!H83="","",[1]配变!H83)</f>
        <v>分区2</v>
      </c>
      <c r="F83" s="7">
        <f>IF([1]配变!J83="","",[1]配变!J83)</f>
        <v>0</v>
      </c>
      <c r="G83" s="7">
        <f>IF([1]配变!K83="","",[1]配变!K83)</f>
        <v>0</v>
      </c>
      <c r="H83" s="7">
        <f>IF([1]配变!L83="","",[1]配变!L83)</f>
        <v>0</v>
      </c>
      <c r="I83" s="7">
        <f>IF([1]配变!M83="","",[1]配变!M83)</f>
        <v>0</v>
      </c>
      <c r="J83" s="7">
        <f>IF([1]配变!G83="","",[1]配变!G83)</f>
        <v>0</v>
      </c>
    </row>
    <row r="84" spans="1:10" x14ac:dyDescent="0.15">
      <c r="A84" s="7" t="str">
        <f>IF([1]配变!A84="","",[1]配变!A84)</f>
        <v>商业2</v>
      </c>
      <c r="B84" s="7" t="str">
        <f>IF([1]配变!B84="","",[1]配变!B84)</f>
        <v>10kV</v>
      </c>
      <c r="C84" s="7">
        <f>IF([1]配变!D84="","",[1]配变!D84)</f>
        <v>1250</v>
      </c>
      <c r="D84" s="7" t="str">
        <f>IF([1]配变!F84="","",[1]配变!F84)</f>
        <v>市辖</v>
      </c>
      <c r="E84" s="7" t="str">
        <f>IF([1]配变!H84="","",[1]配变!H84)</f>
        <v>分区2</v>
      </c>
      <c r="F84" s="7">
        <f>IF([1]配变!J84="","",[1]配变!J84)</f>
        <v>1</v>
      </c>
      <c r="G84" s="7">
        <f>IF([1]配变!K84="","",[1]配变!K84)</f>
        <v>1</v>
      </c>
      <c r="H84" s="7">
        <f>IF([1]配变!L84="","",[1]配变!L84)</f>
        <v>1</v>
      </c>
      <c r="I84" s="7">
        <f>IF([1]配变!M84="","",[1]配变!M84)</f>
        <v>1</v>
      </c>
      <c r="J84" s="7">
        <f>IF([1]配变!G84="","",[1]配变!G84)</f>
        <v>0</v>
      </c>
    </row>
    <row r="85" spans="1:10" x14ac:dyDescent="0.15">
      <c r="A85" s="7" t="str">
        <f>IF([1]配变!A85="","",[1]配变!A85)</f>
        <v>花桥水利站</v>
      </c>
      <c r="B85" s="7" t="str">
        <f>IF([1]配变!B85="","",[1]配变!B85)</f>
        <v>10kV</v>
      </c>
      <c r="C85" s="7">
        <f>IF([1]配变!D85="","",[1]配变!D85)</f>
        <v>1250</v>
      </c>
      <c r="D85" s="7" t="str">
        <f>IF([1]配变!F85="","",[1]配变!F85)</f>
        <v>市辖</v>
      </c>
      <c r="E85" s="7" t="str">
        <f>IF([1]配变!H85="","",[1]配变!H85)</f>
        <v>分区2</v>
      </c>
      <c r="F85" s="7">
        <f>IF([1]配变!J85="","",[1]配变!J85)</f>
        <v>0</v>
      </c>
      <c r="G85" s="7">
        <f>IF([1]配变!K85="","",[1]配变!K85)</f>
        <v>2</v>
      </c>
      <c r="H85" s="7">
        <f>IF([1]配变!L85="","",[1]配变!L85)</f>
        <v>1</v>
      </c>
      <c r="I85" s="7">
        <f>IF([1]配变!M85="","",[1]配变!M85)</f>
        <v>1</v>
      </c>
      <c r="J85" s="7">
        <f>IF([1]配变!G85="","",[1]配变!G85)</f>
        <v>0</v>
      </c>
    </row>
    <row r="86" spans="1:10" x14ac:dyDescent="0.15">
      <c r="A86" s="7" t="str">
        <f>IF([1]配变!A86="","",[1]配变!A86)</f>
        <v>商务城1#临</v>
      </c>
      <c r="B86" s="7" t="str">
        <f>IF([1]配变!B86="","",[1]配变!B86)</f>
        <v>10kV</v>
      </c>
      <c r="C86" s="7">
        <f>IF([1]配变!D86="","",[1]配变!D86)</f>
        <v>400</v>
      </c>
      <c r="D86" s="7" t="str">
        <f>IF([1]配变!F86="","",[1]配变!F86)</f>
        <v>市辖</v>
      </c>
      <c r="E86" s="7" t="str">
        <f>IF([1]配变!H86="","",[1]配变!H86)</f>
        <v>分区2</v>
      </c>
      <c r="F86" s="7">
        <f>IF([1]配变!J86="","",[1]配变!J86)</f>
        <v>1</v>
      </c>
      <c r="G86" s="7">
        <f>IF([1]配变!K86="","",[1]配变!K86)</f>
        <v>0</v>
      </c>
      <c r="H86" s="7">
        <f>IF([1]配变!L86="","",[1]配变!L86)</f>
        <v>0</v>
      </c>
      <c r="I86" s="7">
        <f>IF([1]配变!M86="","",[1]配变!M86)</f>
        <v>0</v>
      </c>
      <c r="J86" s="7">
        <f>IF([1]配变!G86="","",[1]配变!G86)</f>
        <v>0</v>
      </c>
    </row>
    <row r="87" spans="1:10" x14ac:dyDescent="0.15">
      <c r="A87" s="7" t="str">
        <f>IF([1]配变!A87="","",[1]配变!A87)</f>
        <v>花苑新村10#变</v>
      </c>
      <c r="B87" s="7" t="str">
        <f>IF([1]配变!B87="","",[1]配变!B87)</f>
        <v>10kV</v>
      </c>
      <c r="C87" s="7">
        <f>IF([1]配变!D87="","",[1]配变!D87)</f>
        <v>630</v>
      </c>
      <c r="D87" s="7" t="str">
        <f>IF([1]配变!F87="","",[1]配变!F87)</f>
        <v>市辖</v>
      </c>
      <c r="E87" s="7" t="str">
        <f>IF([1]配变!H87="","",[1]配变!H87)</f>
        <v>分区2</v>
      </c>
      <c r="F87" s="7">
        <f>IF([1]配变!J87="","",[1]配变!J87)</f>
        <v>0</v>
      </c>
      <c r="G87" s="7">
        <f>IF([1]配变!K87="","",[1]配变!K87)</f>
        <v>1</v>
      </c>
      <c r="H87" s="7">
        <f>IF([1]配变!L87="","",[1]配变!L87)</f>
        <v>1</v>
      </c>
      <c r="I87" s="7">
        <f>IF([1]配变!M87="","",[1]配变!M87)</f>
        <v>1</v>
      </c>
      <c r="J87" s="7">
        <f>IF([1]配变!G87="","",[1]配变!G87)</f>
        <v>0</v>
      </c>
    </row>
    <row r="88" spans="1:10" x14ac:dyDescent="0.15">
      <c r="A88" s="7" t="str">
        <f>IF([1]配变!A88="","",[1]配变!A88)</f>
        <v>花苑新村17#变</v>
      </c>
      <c r="B88" s="7" t="str">
        <f>IF([1]配变!B88="","",[1]配变!B88)</f>
        <v>10kV</v>
      </c>
      <c r="C88" s="7">
        <f>IF([1]配变!D88="","",[1]配变!D88)</f>
        <v>1000</v>
      </c>
      <c r="D88" s="7" t="str">
        <f>IF([1]配变!F88="","",[1]配变!F88)</f>
        <v>市辖</v>
      </c>
      <c r="E88" s="7" t="str">
        <f>IF([1]配变!H88="","",[1]配变!H88)</f>
        <v>分区2</v>
      </c>
      <c r="F88" s="7">
        <f>IF([1]配变!J88="","",[1]配变!J88)</f>
        <v>1</v>
      </c>
      <c r="G88" s="7">
        <f>IF([1]配变!K88="","",[1]配变!K88)</f>
        <v>2</v>
      </c>
      <c r="H88" s="7">
        <f>IF([1]配变!L88="","",[1]配变!L88)</f>
        <v>1</v>
      </c>
      <c r="I88" s="7">
        <f>IF([1]配变!M88="","",[1]配变!M88)</f>
        <v>1</v>
      </c>
      <c r="J88" s="7">
        <f>IF([1]配变!G88="","",[1]配变!G88)</f>
        <v>0</v>
      </c>
    </row>
    <row r="89" spans="1:10" x14ac:dyDescent="0.15">
      <c r="A89" s="7" t="str">
        <f>IF([1]配变!A89="","",[1]配变!A89)</f>
        <v>花苑新村18#变</v>
      </c>
      <c r="B89" s="7" t="str">
        <f>IF([1]配变!B89="","",[1]配变!B89)</f>
        <v>10kV</v>
      </c>
      <c r="C89" s="7">
        <f>IF([1]配变!D89="","",[1]配变!D89)</f>
        <v>1000</v>
      </c>
      <c r="D89" s="7" t="str">
        <f>IF([1]配变!F89="","",[1]配变!F89)</f>
        <v>市辖</v>
      </c>
      <c r="E89" s="7" t="str">
        <f>IF([1]配变!H89="","",[1]配变!H89)</f>
        <v>分区2</v>
      </c>
      <c r="F89" s="7">
        <f>IF([1]配变!J89="","",[1]配变!J89)</f>
        <v>0</v>
      </c>
      <c r="G89" s="7">
        <f>IF([1]配变!K89="","",[1]配变!K89)</f>
        <v>0</v>
      </c>
      <c r="H89" s="7">
        <f>IF([1]配变!L89="","",[1]配变!L89)</f>
        <v>0</v>
      </c>
      <c r="I89" s="7">
        <f>IF([1]配变!M89="","",[1]配变!M89)</f>
        <v>0</v>
      </c>
      <c r="J89" s="7">
        <f>IF([1]配变!G89="","",[1]配变!G89)</f>
        <v>0</v>
      </c>
    </row>
    <row r="90" spans="1:10" x14ac:dyDescent="0.15">
      <c r="A90" s="7" t="str">
        <f>IF([1]配变!A90="","",[1]配变!A90)</f>
        <v>花苑新村19#变</v>
      </c>
      <c r="B90" s="7" t="str">
        <f>IF([1]配变!B90="","",[1]配变!B90)</f>
        <v>10kV</v>
      </c>
      <c r="C90" s="7">
        <f>IF([1]配变!D90="","",[1]配变!D90)</f>
        <v>630</v>
      </c>
      <c r="D90" s="7" t="str">
        <f>IF([1]配变!F90="","",[1]配变!F90)</f>
        <v>市辖</v>
      </c>
      <c r="E90" s="7" t="str">
        <f>IF([1]配变!H90="","",[1]配变!H90)</f>
        <v>分区2</v>
      </c>
      <c r="F90" s="7">
        <f>IF([1]配变!J90="","",[1]配变!J90)</f>
        <v>1</v>
      </c>
      <c r="G90" s="7">
        <f>IF([1]配变!K90="","",[1]配变!K90)</f>
        <v>1</v>
      </c>
      <c r="H90" s="7">
        <f>IF([1]配变!L90="","",[1]配变!L90)</f>
        <v>1</v>
      </c>
      <c r="I90" s="7">
        <f>IF([1]配变!M90="","",[1]配变!M90)</f>
        <v>1</v>
      </c>
      <c r="J90" s="7">
        <f>IF([1]配变!G90="","",[1]配变!G90)</f>
        <v>0</v>
      </c>
    </row>
    <row r="91" spans="1:10" x14ac:dyDescent="0.15">
      <c r="A91" s="7" t="str">
        <f>IF([1]配变!A91="","",[1]配变!A91)</f>
        <v>花苑新村9#变</v>
      </c>
      <c r="B91" s="7" t="str">
        <f>IF([1]配变!B91="","",[1]配变!B91)</f>
        <v>10kV</v>
      </c>
      <c r="C91" s="7">
        <f>IF([1]配变!D91="","",[1]配变!D91)</f>
        <v>630</v>
      </c>
      <c r="D91" s="7" t="str">
        <f>IF([1]配变!F91="","",[1]配变!F91)</f>
        <v>市辖</v>
      </c>
      <c r="E91" s="7" t="str">
        <f>IF([1]配变!H91="","",[1]配变!H91)</f>
        <v>分区2</v>
      </c>
      <c r="F91" s="7">
        <f>IF([1]配变!J91="","",[1]配变!J91)</f>
        <v>0</v>
      </c>
      <c r="G91" s="7">
        <f>IF([1]配变!K91="","",[1]配变!K91)</f>
        <v>2</v>
      </c>
      <c r="H91" s="7">
        <f>IF([1]配变!L91="","",[1]配变!L91)</f>
        <v>1</v>
      </c>
      <c r="I91" s="7">
        <f>IF([1]配变!M91="","",[1]配变!M91)</f>
        <v>1</v>
      </c>
      <c r="J91" s="7">
        <f>IF([1]配变!G91="","",[1]配变!G91)</f>
        <v>0</v>
      </c>
    </row>
    <row r="92" spans="1:10" x14ac:dyDescent="0.15">
      <c r="A92" s="7" t="str">
        <f>IF([1]配变!A92="","",[1]配变!A92)</f>
        <v>花苑新村20#变</v>
      </c>
      <c r="B92" s="7" t="str">
        <f>IF([1]配变!B92="","",[1]配变!B92)</f>
        <v>10kV</v>
      </c>
      <c r="C92" s="7">
        <f>IF([1]配变!D92="","",[1]配变!D92)</f>
        <v>630</v>
      </c>
      <c r="D92" s="7" t="str">
        <f>IF([1]配变!F92="","",[1]配变!F92)</f>
        <v>市辖</v>
      </c>
      <c r="E92" s="7" t="str">
        <f>IF([1]配变!H92="","",[1]配变!H92)</f>
        <v>分区2</v>
      </c>
      <c r="F92" s="7">
        <f>IF([1]配变!J92="","",[1]配变!J92)</f>
        <v>1</v>
      </c>
      <c r="G92" s="7">
        <f>IF([1]配变!K92="","",[1]配变!K92)</f>
        <v>0</v>
      </c>
      <c r="H92" s="7">
        <f>IF([1]配变!L92="","",[1]配变!L92)</f>
        <v>0</v>
      </c>
      <c r="I92" s="7">
        <f>IF([1]配变!M92="","",[1]配变!M92)</f>
        <v>0</v>
      </c>
      <c r="J92" s="7">
        <f>IF([1]配变!G92="","",[1]配变!G92)</f>
        <v>0</v>
      </c>
    </row>
    <row r="93" spans="1:10" x14ac:dyDescent="0.15">
      <c r="A93" s="7" t="str">
        <f>IF([1]配变!A93="","",[1]配变!A93)</f>
        <v>花苑新村11#变</v>
      </c>
      <c r="B93" s="7" t="str">
        <f>IF([1]配变!B93="","",[1]配变!B93)</f>
        <v>10kV</v>
      </c>
      <c r="C93" s="7">
        <f>IF([1]配变!D93="","",[1]配变!D93)</f>
        <v>630</v>
      </c>
      <c r="D93" s="7" t="str">
        <f>IF([1]配变!F93="","",[1]配变!F93)</f>
        <v>市辖</v>
      </c>
      <c r="E93" s="7" t="str">
        <f>IF([1]配变!H93="","",[1]配变!H93)</f>
        <v>分区2</v>
      </c>
      <c r="F93" s="7">
        <f>IF([1]配变!J93="","",[1]配变!J93)</f>
        <v>0</v>
      </c>
      <c r="G93" s="7">
        <f>IF([1]配变!K93="","",[1]配变!K93)</f>
        <v>1</v>
      </c>
      <c r="H93" s="7">
        <f>IF([1]配变!L93="","",[1]配变!L93)</f>
        <v>1</v>
      </c>
      <c r="I93" s="7">
        <f>IF([1]配变!M93="","",[1]配变!M93)</f>
        <v>1</v>
      </c>
      <c r="J93" s="7">
        <f>IF([1]配变!G93="","",[1]配变!G93)</f>
        <v>0</v>
      </c>
    </row>
    <row r="94" spans="1:10" x14ac:dyDescent="0.15">
      <c r="A94" s="7" t="str">
        <f>IF([1]配变!A94="","",[1]配变!A94)</f>
        <v>花苑新村16#变</v>
      </c>
      <c r="B94" s="7" t="str">
        <f>IF([1]配变!B94="","",[1]配变!B94)</f>
        <v>10kV</v>
      </c>
      <c r="C94" s="7">
        <f>IF([1]配变!D94="","",[1]配变!D94)</f>
        <v>1000</v>
      </c>
      <c r="D94" s="7" t="str">
        <f>IF([1]配变!F94="","",[1]配变!F94)</f>
        <v>市辖</v>
      </c>
      <c r="E94" s="7" t="str">
        <f>IF([1]配变!H94="","",[1]配变!H94)</f>
        <v>分区2</v>
      </c>
      <c r="F94" s="7">
        <f>IF([1]配变!J94="","",[1]配变!J94)</f>
        <v>1</v>
      </c>
      <c r="G94" s="7">
        <f>IF([1]配变!K94="","",[1]配变!K94)</f>
        <v>2</v>
      </c>
      <c r="H94" s="7">
        <f>IF([1]配变!L94="","",[1]配变!L94)</f>
        <v>1</v>
      </c>
      <c r="I94" s="7">
        <f>IF([1]配变!M94="","",[1]配变!M94)</f>
        <v>1</v>
      </c>
      <c r="J94" s="7">
        <f>IF([1]配变!G94="","",[1]配变!G94)</f>
        <v>0</v>
      </c>
    </row>
    <row r="95" spans="1:10" x14ac:dyDescent="0.15">
      <c r="A95" s="7" t="str">
        <f>IF([1]配变!A95="","",[1]配变!A95)</f>
        <v>花苑新村15#变</v>
      </c>
      <c r="B95" s="7" t="str">
        <f>IF([1]配变!B95="","",[1]配变!B95)</f>
        <v>10kV</v>
      </c>
      <c r="C95" s="7">
        <f>IF([1]配变!D95="","",[1]配变!D95)</f>
        <v>1000</v>
      </c>
      <c r="D95" s="7" t="str">
        <f>IF([1]配变!F95="","",[1]配变!F95)</f>
        <v>市辖</v>
      </c>
      <c r="E95" s="7" t="str">
        <f>IF([1]配变!H95="","",[1]配变!H95)</f>
        <v>分区2</v>
      </c>
      <c r="F95" s="7">
        <f>IF([1]配变!J95="","",[1]配变!J95)</f>
        <v>0</v>
      </c>
      <c r="G95" s="7">
        <f>IF([1]配变!K95="","",[1]配变!K95)</f>
        <v>0</v>
      </c>
      <c r="H95" s="7">
        <f>IF([1]配变!L95="","",[1]配变!L95)</f>
        <v>0</v>
      </c>
      <c r="I95" s="7">
        <f>IF([1]配变!M95="","",[1]配变!M95)</f>
        <v>0</v>
      </c>
      <c r="J95" s="7">
        <f>IF([1]配变!G95="","",[1]配变!G95)</f>
        <v>0</v>
      </c>
    </row>
    <row r="96" spans="1:10" x14ac:dyDescent="0.15">
      <c r="A96" s="7" t="str">
        <f>IF([1]配变!A96="","",[1]配变!A96)</f>
        <v>花苑新村14#变</v>
      </c>
      <c r="B96" s="7" t="str">
        <f>IF([1]配变!B96="","",[1]配变!B96)</f>
        <v>10kV</v>
      </c>
      <c r="C96" s="7">
        <f>IF([1]配变!D96="","",[1]配变!D96)</f>
        <v>1000</v>
      </c>
      <c r="D96" s="7" t="str">
        <f>IF([1]配变!F96="","",[1]配变!F96)</f>
        <v>市辖</v>
      </c>
      <c r="E96" s="7" t="str">
        <f>IF([1]配变!H96="","",[1]配变!H96)</f>
        <v>分区2</v>
      </c>
      <c r="F96" s="7">
        <f>IF([1]配变!J96="","",[1]配变!J96)</f>
        <v>1</v>
      </c>
      <c r="G96" s="7">
        <f>IF([1]配变!K96="","",[1]配变!K96)</f>
        <v>1</v>
      </c>
      <c r="H96" s="7">
        <f>IF([1]配变!L96="","",[1]配变!L96)</f>
        <v>1</v>
      </c>
      <c r="I96" s="7">
        <f>IF([1]配变!M96="","",[1]配变!M96)</f>
        <v>1</v>
      </c>
      <c r="J96" s="7">
        <f>IF([1]配变!G96="","",[1]配变!G96)</f>
        <v>0</v>
      </c>
    </row>
    <row r="97" spans="1:10" x14ac:dyDescent="0.15">
      <c r="A97" s="7" t="str">
        <f>IF([1]配变!A97="","",[1]配变!A97)</f>
        <v>花苑新村7#变</v>
      </c>
      <c r="B97" s="7" t="str">
        <f>IF([1]配变!B97="","",[1]配变!B97)</f>
        <v>10kV</v>
      </c>
      <c r="C97" s="7">
        <f>IF([1]配变!D97="","",[1]配变!D97)</f>
        <v>630</v>
      </c>
      <c r="D97" s="7" t="str">
        <f>IF([1]配变!F97="","",[1]配变!F97)</f>
        <v>市辖</v>
      </c>
      <c r="E97" s="7" t="str">
        <f>IF([1]配变!H97="","",[1]配变!H97)</f>
        <v>分区2</v>
      </c>
      <c r="F97" s="7">
        <f>IF([1]配变!J97="","",[1]配变!J97)</f>
        <v>0</v>
      </c>
      <c r="G97" s="7">
        <f>IF([1]配变!K97="","",[1]配变!K97)</f>
        <v>2</v>
      </c>
      <c r="H97" s="7">
        <f>IF([1]配变!L97="","",[1]配变!L97)</f>
        <v>1</v>
      </c>
      <c r="I97" s="7">
        <f>IF([1]配变!M97="","",[1]配变!M97)</f>
        <v>1</v>
      </c>
      <c r="J97" s="7">
        <f>IF([1]配变!G97="","",[1]配变!G97)</f>
        <v>0</v>
      </c>
    </row>
    <row r="98" spans="1:10" x14ac:dyDescent="0.15">
      <c r="A98" s="7" t="str">
        <f>IF([1]配变!A98="","",[1]配变!A98)</f>
        <v>周泾小区</v>
      </c>
      <c r="B98" s="7" t="str">
        <f>IF([1]配变!B98="","",[1]配变!B98)</f>
        <v>10kV</v>
      </c>
      <c r="C98" s="7">
        <f>IF([1]配变!D98="","",[1]配变!D98)</f>
        <v>630</v>
      </c>
      <c r="D98" s="7" t="str">
        <f>IF([1]配变!F98="","",[1]配变!F98)</f>
        <v>市辖</v>
      </c>
      <c r="E98" s="7" t="str">
        <f>IF([1]配变!H98="","",[1]配变!H98)</f>
        <v>分区2</v>
      </c>
      <c r="F98" s="7">
        <f>IF([1]配变!J98="","",[1]配变!J98)</f>
        <v>1</v>
      </c>
      <c r="G98" s="7">
        <f>IF([1]配变!K98="","",[1]配变!K98)</f>
        <v>0</v>
      </c>
      <c r="H98" s="7">
        <f>IF([1]配变!L98="","",[1]配变!L98)</f>
        <v>0</v>
      </c>
      <c r="I98" s="7">
        <f>IF([1]配变!M98="","",[1]配变!M98)</f>
        <v>0</v>
      </c>
      <c r="J98" s="7">
        <f>IF([1]配变!G98="","",[1]配变!G98)</f>
        <v>0</v>
      </c>
    </row>
    <row r="99" spans="1:10" x14ac:dyDescent="0.15">
      <c r="A99" s="7" t="str">
        <f>IF([1]配变!A99="","",[1]配变!A99)</f>
        <v>花苑新村8#变</v>
      </c>
      <c r="B99" s="7" t="str">
        <f>IF([1]配变!B99="","",[1]配变!B99)</f>
        <v>10kV</v>
      </c>
      <c r="C99" s="7">
        <f>IF([1]配变!D99="","",[1]配变!D99)</f>
        <v>630</v>
      </c>
      <c r="D99" s="7" t="str">
        <f>IF([1]配变!F99="","",[1]配变!F99)</f>
        <v>市辖</v>
      </c>
      <c r="E99" s="7" t="str">
        <f>IF([1]配变!H99="","",[1]配变!H99)</f>
        <v>分区2</v>
      </c>
      <c r="F99" s="7">
        <f>IF([1]配变!J99="","",[1]配变!J99)</f>
        <v>0</v>
      </c>
      <c r="G99" s="7">
        <f>IF([1]配变!K99="","",[1]配变!K99)</f>
        <v>1</v>
      </c>
      <c r="H99" s="7">
        <f>IF([1]配变!L99="","",[1]配变!L99)</f>
        <v>1</v>
      </c>
      <c r="I99" s="7">
        <f>IF([1]配变!M99="","",[1]配变!M99)</f>
        <v>1</v>
      </c>
      <c r="J99" s="7">
        <f>IF([1]配变!G99="","",[1]配变!G99)</f>
        <v>0</v>
      </c>
    </row>
    <row r="100" spans="1:10" x14ac:dyDescent="0.15">
      <c r="A100" s="7" t="str">
        <f>IF([1]配变!A100="","",[1]配变!A100)</f>
        <v>花苑新村6#变</v>
      </c>
      <c r="B100" s="7" t="str">
        <f>IF([1]配变!B100="","",[1]配变!B100)</f>
        <v>10kV</v>
      </c>
      <c r="C100" s="7">
        <f>IF([1]配变!D100="","",[1]配变!D100)</f>
        <v>630</v>
      </c>
      <c r="D100" s="7" t="str">
        <f>IF([1]配变!F100="","",[1]配变!F100)</f>
        <v>市辖</v>
      </c>
      <c r="E100" s="7" t="str">
        <f>IF([1]配变!H100="","",[1]配变!H100)</f>
        <v>分区2</v>
      </c>
      <c r="F100" s="7">
        <f>IF([1]配变!J100="","",[1]配变!J100)</f>
        <v>1</v>
      </c>
      <c r="G100" s="7">
        <f>IF([1]配变!K100="","",[1]配变!K100)</f>
        <v>2</v>
      </c>
      <c r="H100" s="7">
        <f>IF([1]配变!L100="","",[1]配变!L100)</f>
        <v>1</v>
      </c>
      <c r="I100" s="7">
        <f>IF([1]配变!M100="","",[1]配变!M100)</f>
        <v>1</v>
      </c>
      <c r="J100" s="7">
        <f>IF([1]配变!G100="","",[1]配变!G100)</f>
        <v>0</v>
      </c>
    </row>
    <row r="101" spans="1:10" x14ac:dyDescent="0.15">
      <c r="A101" s="7" t="str">
        <f>IF([1]配变!A101="","",[1]配变!A101)</f>
        <v>周泾小区会所</v>
      </c>
      <c r="B101" s="7" t="str">
        <f>IF([1]配变!B101="","",[1]配变!B101)</f>
        <v>10kV</v>
      </c>
      <c r="C101" s="7">
        <f>IF([1]配变!D101="","",[1]配变!D101)</f>
        <v>1250</v>
      </c>
      <c r="D101" s="7" t="str">
        <f>IF([1]配变!F101="","",[1]配变!F101)</f>
        <v>市辖</v>
      </c>
      <c r="E101" s="7" t="str">
        <f>IF([1]配变!H101="","",[1]配变!H101)</f>
        <v>分区2</v>
      </c>
      <c r="F101" s="7">
        <f>IF([1]配变!J101="","",[1]配变!J101)</f>
        <v>0</v>
      </c>
      <c r="G101" s="7">
        <f>IF([1]配变!K101="","",[1]配变!K101)</f>
        <v>0</v>
      </c>
      <c r="H101" s="7">
        <f>IF([1]配变!L101="","",[1]配变!L101)</f>
        <v>0</v>
      </c>
      <c r="I101" s="7">
        <f>IF([1]配变!M101="","",[1]配变!M101)</f>
        <v>0</v>
      </c>
      <c r="J101" s="7">
        <f>IF([1]配变!G101="","",[1]配变!G101)</f>
        <v>0</v>
      </c>
    </row>
    <row r="102" spans="1:10" x14ac:dyDescent="0.15">
      <c r="A102" s="7" t="str">
        <f>IF([1]配变!A102="","",[1]配变!A102)</f>
        <v>花苑新村5#变</v>
      </c>
      <c r="B102" s="7" t="str">
        <f>IF([1]配变!B102="","",[1]配变!B102)</f>
        <v>10kV</v>
      </c>
      <c r="C102" s="7">
        <f>IF([1]配变!D102="","",[1]配变!D102)</f>
        <v>1250</v>
      </c>
      <c r="D102" s="7" t="str">
        <f>IF([1]配变!F102="","",[1]配变!F102)</f>
        <v>市辖</v>
      </c>
      <c r="E102" s="7" t="str">
        <f>IF([1]配变!H102="","",[1]配变!H102)</f>
        <v>分区2</v>
      </c>
      <c r="F102" s="7">
        <f>IF([1]配变!J102="","",[1]配变!J102)</f>
        <v>1</v>
      </c>
      <c r="G102" s="7">
        <f>IF([1]配变!K102="","",[1]配变!K102)</f>
        <v>1</v>
      </c>
      <c r="H102" s="7">
        <f>IF([1]配变!L102="","",[1]配变!L102)</f>
        <v>1</v>
      </c>
      <c r="I102" s="7">
        <f>IF([1]配变!M102="","",[1]配变!M102)</f>
        <v>1</v>
      </c>
      <c r="J102" s="7">
        <f>IF([1]配变!G102="","",[1]配变!G102)</f>
        <v>0</v>
      </c>
    </row>
    <row r="103" spans="1:10" x14ac:dyDescent="0.15">
      <c r="A103" s="7" t="str">
        <f>IF([1]配变!A103="","",[1]配变!A103)</f>
        <v>花苑新村4#变</v>
      </c>
      <c r="B103" s="7" t="str">
        <f>IF([1]配变!B103="","",[1]配变!B103)</f>
        <v>10kV</v>
      </c>
      <c r="C103" s="7">
        <f>IF([1]配变!D103="","",[1]配变!D103)</f>
        <v>630</v>
      </c>
      <c r="D103" s="7" t="str">
        <f>IF([1]配变!F103="","",[1]配变!F103)</f>
        <v>市辖</v>
      </c>
      <c r="E103" s="7" t="str">
        <f>IF([1]配变!H103="","",[1]配变!H103)</f>
        <v>分区2</v>
      </c>
      <c r="F103" s="7">
        <f>IF([1]配变!J103="","",[1]配变!J103)</f>
        <v>0</v>
      </c>
      <c r="G103" s="7">
        <f>IF([1]配变!K103="","",[1]配变!K103)</f>
        <v>2</v>
      </c>
      <c r="H103" s="7">
        <f>IF([1]配变!L103="","",[1]配变!L103)</f>
        <v>1</v>
      </c>
      <c r="I103" s="7">
        <f>IF([1]配变!M103="","",[1]配变!M103)</f>
        <v>1</v>
      </c>
      <c r="J103" s="7">
        <f>IF([1]配变!G103="","",[1]配变!G103)</f>
        <v>0</v>
      </c>
    </row>
    <row r="104" spans="1:10" x14ac:dyDescent="0.15">
      <c r="A104" s="7" t="str">
        <f>IF([1]配变!A104="","",[1]配变!A104)</f>
        <v>花苑新村12#变</v>
      </c>
      <c r="B104" s="7" t="str">
        <f>IF([1]配变!B104="","",[1]配变!B104)</f>
        <v>10kV</v>
      </c>
      <c r="C104" s="7">
        <f>IF([1]配变!D104="","",[1]配变!D104)</f>
        <v>630</v>
      </c>
      <c r="D104" s="7" t="str">
        <f>IF([1]配变!F104="","",[1]配变!F104)</f>
        <v>市辖</v>
      </c>
      <c r="E104" s="7" t="str">
        <f>IF([1]配变!H104="","",[1]配变!H104)</f>
        <v>分区2</v>
      </c>
      <c r="F104" s="7">
        <f>IF([1]配变!J104="","",[1]配变!J104)</f>
        <v>1</v>
      </c>
      <c r="G104" s="7">
        <f>IF([1]配变!K104="","",[1]配变!K104)</f>
        <v>0</v>
      </c>
      <c r="H104" s="7">
        <f>IF([1]配变!L104="","",[1]配变!L104)</f>
        <v>0</v>
      </c>
      <c r="I104" s="7">
        <f>IF([1]配变!M104="","",[1]配变!M104)</f>
        <v>0</v>
      </c>
      <c r="J104" s="7">
        <f>IF([1]配变!G104="","",[1]配变!G104)</f>
        <v>0</v>
      </c>
    </row>
    <row r="105" spans="1:10" x14ac:dyDescent="0.15">
      <c r="A105" s="7" t="str">
        <f>IF([1]配变!A105="","",[1]配变!A105)</f>
        <v>配变2</v>
      </c>
      <c r="B105" s="7" t="str">
        <f>IF([1]配变!B105="","",[1]配变!B105)</f>
        <v>10kV</v>
      </c>
      <c r="C105" s="7">
        <f>IF([1]配变!D105="","",[1]配变!D105)</f>
        <v>630</v>
      </c>
      <c r="D105" s="7" t="str">
        <f>IF([1]配变!F105="","",[1]配变!F105)</f>
        <v>市辖</v>
      </c>
      <c r="E105" s="7" t="str">
        <f>IF([1]配变!H105="","",[1]配变!H105)</f>
        <v>分区2</v>
      </c>
      <c r="F105" s="7">
        <f>IF([1]配变!J105="","",[1]配变!J105)</f>
        <v>0</v>
      </c>
      <c r="G105" s="7">
        <f>IF([1]配变!K105="","",[1]配变!K105)</f>
        <v>1</v>
      </c>
      <c r="H105" s="7">
        <f>IF([1]配变!L105="","",[1]配变!L105)</f>
        <v>1</v>
      </c>
      <c r="I105" s="7">
        <f>IF([1]配变!M105="","",[1]配变!M105)</f>
        <v>1</v>
      </c>
      <c r="J105" s="7">
        <f>IF([1]配变!G105="","",[1]配变!G105)</f>
        <v>0</v>
      </c>
    </row>
    <row r="106" spans="1:10" x14ac:dyDescent="0.15">
      <c r="A106" s="7" t="str">
        <f>IF([1]配变!A106="","",[1]配变!A106)</f>
        <v>绿地小学</v>
      </c>
      <c r="B106" s="7" t="str">
        <f>IF([1]配变!B106="","",[1]配变!B106)</f>
        <v>10kV</v>
      </c>
      <c r="C106" s="7">
        <f>IF([1]配变!D106="","",[1]配变!D106)</f>
        <v>500</v>
      </c>
      <c r="D106" s="7" t="str">
        <f>IF([1]配变!F106="","",[1]配变!F106)</f>
        <v>县级</v>
      </c>
      <c r="E106" s="7" t="str">
        <f>IF([1]配变!H106="","",[1]配变!H106)</f>
        <v>分区3</v>
      </c>
      <c r="F106" s="7">
        <f>IF([1]配变!J106="","",[1]配变!J106)</f>
        <v>1</v>
      </c>
      <c r="G106" s="7">
        <f>IF([1]配变!K106="","",[1]配变!K106)</f>
        <v>2</v>
      </c>
      <c r="H106" s="7">
        <f>IF([1]配变!L106="","",[1]配变!L106)</f>
        <v>1</v>
      </c>
      <c r="I106" s="7">
        <f>IF([1]配变!M106="","",[1]配变!M106)</f>
        <v>1</v>
      </c>
      <c r="J106" s="7">
        <f>IF([1]配变!G106="","",[1]配变!G106)</f>
        <v>0</v>
      </c>
    </row>
    <row r="107" spans="1:10" x14ac:dyDescent="0.15">
      <c r="A107" s="7" t="str">
        <f>IF([1]配变!A107="","",[1]配变!A107)</f>
        <v>绿地幼儿园</v>
      </c>
      <c r="B107" s="7" t="str">
        <f>IF([1]配变!B107="","",[1]配变!B107)</f>
        <v>10kV</v>
      </c>
      <c r="C107" s="7">
        <f>IF([1]配变!D107="","",[1]配变!D107)</f>
        <v>500</v>
      </c>
      <c r="D107" s="7" t="str">
        <f>IF([1]配变!F107="","",[1]配变!F107)</f>
        <v>县级</v>
      </c>
      <c r="E107" s="7" t="str">
        <f>IF([1]配变!H107="","",[1]配变!H107)</f>
        <v>分区3</v>
      </c>
      <c r="F107" s="7">
        <f>IF([1]配变!J107="","",[1]配变!J107)</f>
        <v>0</v>
      </c>
      <c r="G107" s="7">
        <f>IF([1]配变!K107="","",[1]配变!K107)</f>
        <v>0</v>
      </c>
      <c r="H107" s="7">
        <f>IF([1]配变!L107="","",[1]配变!L107)</f>
        <v>0</v>
      </c>
      <c r="I107" s="7">
        <f>IF([1]配变!M107="","",[1]配变!M107)</f>
        <v>0</v>
      </c>
      <c r="J107" s="7">
        <f>IF([1]配变!G107="","",[1]配变!G107)</f>
        <v>0</v>
      </c>
    </row>
    <row r="108" spans="1:10" x14ac:dyDescent="0.15">
      <c r="A108" s="7" t="str">
        <f>IF([1]配变!A108="","",[1]配变!A108)</f>
        <v>绿地E区9#变</v>
      </c>
      <c r="B108" s="7" t="str">
        <f>IF([1]配变!B108="","",[1]配变!B108)</f>
        <v>10kV</v>
      </c>
      <c r="C108" s="7">
        <f>IF([1]配变!D108="","",[1]配变!D108)</f>
        <v>800</v>
      </c>
      <c r="D108" s="7" t="str">
        <f>IF([1]配变!F108="","",[1]配变!F108)</f>
        <v>县级</v>
      </c>
      <c r="E108" s="7" t="str">
        <f>IF([1]配变!H108="","",[1]配变!H108)</f>
        <v>分区3</v>
      </c>
      <c r="F108" s="7">
        <f>IF([1]配变!J108="","",[1]配变!J108)</f>
        <v>1</v>
      </c>
      <c r="G108" s="7">
        <f>IF([1]配变!K108="","",[1]配变!K108)</f>
        <v>1</v>
      </c>
      <c r="H108" s="7">
        <f>IF([1]配变!L108="","",[1]配变!L108)</f>
        <v>1</v>
      </c>
      <c r="I108" s="7">
        <f>IF([1]配变!M108="","",[1]配变!M108)</f>
        <v>1</v>
      </c>
      <c r="J108" s="7">
        <f>IF([1]配变!G108="","",[1]配变!G108)</f>
        <v>0</v>
      </c>
    </row>
    <row r="109" spans="1:10" x14ac:dyDescent="0.15">
      <c r="A109" s="7" t="str">
        <f>IF([1]配变!A109="","",[1]配变!A109)</f>
        <v>绿地E区11#变</v>
      </c>
      <c r="B109" s="7" t="str">
        <f>IF([1]配变!B109="","",[1]配变!B109)</f>
        <v>10kV</v>
      </c>
      <c r="C109" s="7">
        <f>IF([1]配变!D109="","",[1]配变!D109)</f>
        <v>1000</v>
      </c>
      <c r="D109" s="7" t="str">
        <f>IF([1]配变!F109="","",[1]配变!F109)</f>
        <v>县级</v>
      </c>
      <c r="E109" s="7" t="str">
        <f>IF([1]配变!H109="","",[1]配变!H109)</f>
        <v>分区3</v>
      </c>
      <c r="F109" s="7">
        <f>IF([1]配变!J109="","",[1]配变!J109)</f>
        <v>0</v>
      </c>
      <c r="G109" s="7">
        <f>IF([1]配变!K109="","",[1]配变!K109)</f>
        <v>2</v>
      </c>
      <c r="H109" s="7">
        <f>IF([1]配变!L109="","",[1]配变!L109)</f>
        <v>1</v>
      </c>
      <c r="I109" s="7">
        <f>IF([1]配变!M109="","",[1]配变!M109)</f>
        <v>1</v>
      </c>
      <c r="J109" s="7">
        <f>IF([1]配变!G109="","",[1]配变!G109)</f>
        <v>0</v>
      </c>
    </row>
    <row r="110" spans="1:10" x14ac:dyDescent="0.15">
      <c r="A110" s="7" t="str">
        <f>IF([1]配变!A110="","",[1]配变!A110)</f>
        <v>孝贤坊苑T1</v>
      </c>
      <c r="B110" s="7" t="str">
        <f>IF([1]配变!B110="","",[1]配变!B110)</f>
        <v>10kV</v>
      </c>
      <c r="C110" s="7">
        <f>IF([1]配变!D110="","",[1]配变!D110)</f>
        <v>800</v>
      </c>
      <c r="D110" s="7" t="str">
        <f>IF([1]配变!F110="","",[1]配变!F110)</f>
        <v>县级</v>
      </c>
      <c r="E110" s="7" t="str">
        <f>IF([1]配变!H110="","",[1]配变!H110)</f>
        <v>分区3</v>
      </c>
      <c r="F110" s="7">
        <f>IF([1]配变!J110="","",[1]配变!J110)</f>
        <v>1</v>
      </c>
      <c r="G110" s="7">
        <f>IF([1]配变!K110="","",[1]配变!K110)</f>
        <v>0</v>
      </c>
      <c r="H110" s="7">
        <f>IF([1]配变!L110="","",[1]配变!L110)</f>
        <v>0</v>
      </c>
      <c r="I110" s="7">
        <f>IF([1]配变!M110="","",[1]配变!M110)</f>
        <v>0</v>
      </c>
      <c r="J110" s="7">
        <f>IF([1]配变!G110="","",[1]配变!G110)</f>
        <v>0</v>
      </c>
    </row>
    <row r="111" spans="1:10" x14ac:dyDescent="0.15">
      <c r="A111" s="7" t="str">
        <f>IF([1]配变!A111="","",[1]配变!A111)</f>
        <v>中央商住楼2#变</v>
      </c>
      <c r="B111" s="7" t="str">
        <f>IF([1]配变!B111="","",[1]配变!B111)</f>
        <v>10kV</v>
      </c>
      <c r="C111" s="7">
        <f>IF([1]配变!D111="","",[1]配变!D111)</f>
        <v>800</v>
      </c>
      <c r="D111" s="7" t="str">
        <f>IF([1]配变!F111="","",[1]配变!F111)</f>
        <v>县级</v>
      </c>
      <c r="E111" s="7" t="str">
        <f>IF([1]配变!H111="","",[1]配变!H111)</f>
        <v>分区3</v>
      </c>
      <c r="F111" s="7">
        <f>IF([1]配变!J111="","",[1]配变!J111)</f>
        <v>0</v>
      </c>
      <c r="G111" s="7">
        <f>IF([1]配变!K111="","",[1]配变!K111)</f>
        <v>1</v>
      </c>
      <c r="H111" s="7">
        <f>IF([1]配变!L111="","",[1]配变!L111)</f>
        <v>1</v>
      </c>
      <c r="I111" s="7">
        <f>IF([1]配变!M111="","",[1]配变!M111)</f>
        <v>1</v>
      </c>
      <c r="J111" s="7">
        <f>IF([1]配变!G111="","",[1]配变!G111)</f>
        <v>0</v>
      </c>
    </row>
    <row r="112" spans="1:10" x14ac:dyDescent="0.15">
      <c r="A112" s="7" t="str">
        <f>IF([1]配变!A112="","",[1]配变!A112)</f>
        <v>绿地E区10#变</v>
      </c>
      <c r="B112" s="7" t="str">
        <f>IF([1]配变!B112="","",[1]配变!B112)</f>
        <v>10kV</v>
      </c>
      <c r="C112" s="7">
        <f>IF([1]配变!D112="","",[1]配变!D112)</f>
        <v>1000</v>
      </c>
      <c r="D112" s="7" t="str">
        <f>IF([1]配变!F112="","",[1]配变!F112)</f>
        <v>县级</v>
      </c>
      <c r="E112" s="7" t="str">
        <f>IF([1]配变!H112="","",[1]配变!H112)</f>
        <v>分区3</v>
      </c>
      <c r="F112" s="7">
        <f>IF([1]配变!J112="","",[1]配变!J112)</f>
        <v>1</v>
      </c>
      <c r="G112" s="7">
        <f>IF([1]配变!K112="","",[1]配变!K112)</f>
        <v>2</v>
      </c>
      <c r="H112" s="7">
        <f>IF([1]配变!L112="","",[1]配变!L112)</f>
        <v>1</v>
      </c>
      <c r="I112" s="7">
        <f>IF([1]配变!M112="","",[1]配变!M112)</f>
        <v>1</v>
      </c>
      <c r="J112" s="7">
        <f>IF([1]配变!G112="","",[1]配变!G112)</f>
        <v>0</v>
      </c>
    </row>
    <row r="113" spans="1:10" x14ac:dyDescent="0.15">
      <c r="A113" s="7" t="str">
        <f>IF([1]配变!A113="","",[1]配变!A113)</f>
        <v>绿地E区12#变</v>
      </c>
      <c r="B113" s="7" t="str">
        <f>IF([1]配变!B113="","",[1]配变!B113)</f>
        <v>10kV</v>
      </c>
      <c r="C113" s="7">
        <f>IF([1]配变!D113="","",[1]配变!D113)</f>
        <v>1000</v>
      </c>
      <c r="D113" s="7" t="str">
        <f>IF([1]配变!F113="","",[1]配变!F113)</f>
        <v>县级</v>
      </c>
      <c r="E113" s="7" t="str">
        <f>IF([1]配变!H113="","",[1]配变!H113)</f>
        <v>分区3</v>
      </c>
      <c r="F113" s="7">
        <f>IF([1]配变!J113="","",[1]配变!J113)</f>
        <v>0</v>
      </c>
      <c r="G113" s="7">
        <f>IF([1]配变!K113="","",[1]配变!K113)</f>
        <v>0</v>
      </c>
      <c r="H113" s="7">
        <f>IF([1]配变!L113="","",[1]配变!L113)</f>
        <v>0</v>
      </c>
      <c r="I113" s="7">
        <f>IF([1]配变!M113="","",[1]配变!M113)</f>
        <v>0</v>
      </c>
      <c r="J113" s="7">
        <f>IF([1]配变!G113="","",[1]配变!G113)</f>
        <v>0</v>
      </c>
    </row>
    <row r="114" spans="1:10" x14ac:dyDescent="0.15">
      <c r="A114" s="7" t="str">
        <f>IF([1]配变!A114="","",[1]配变!A114)</f>
        <v>绿地E区8#变</v>
      </c>
      <c r="B114" s="7" t="str">
        <f>IF([1]配变!B114="","",[1]配变!B114)</f>
        <v>10kV</v>
      </c>
      <c r="C114" s="7">
        <f>IF([1]配变!D114="","",[1]配变!D114)</f>
        <v>1000</v>
      </c>
      <c r="D114" s="7" t="str">
        <f>IF([1]配变!F114="","",[1]配变!F114)</f>
        <v>县级</v>
      </c>
      <c r="E114" s="7" t="str">
        <f>IF([1]配变!H114="","",[1]配变!H114)</f>
        <v>分区3</v>
      </c>
      <c r="F114" s="7">
        <f>IF([1]配变!J114="","",[1]配变!J114)</f>
        <v>1</v>
      </c>
      <c r="G114" s="7">
        <f>IF([1]配变!K114="","",[1]配变!K114)</f>
        <v>1</v>
      </c>
      <c r="H114" s="7">
        <f>IF([1]配变!L114="","",[1]配变!L114)</f>
        <v>1</v>
      </c>
      <c r="I114" s="7">
        <f>IF([1]配变!M114="","",[1]配变!M114)</f>
        <v>1</v>
      </c>
      <c r="J114" s="7">
        <f>IF([1]配变!G114="","",[1]配变!G114)</f>
        <v>0</v>
      </c>
    </row>
    <row r="115" spans="1:10" x14ac:dyDescent="0.15">
      <c r="A115" s="7" t="str">
        <f>IF([1]配变!A115="","",[1]配变!A115)</f>
        <v>绿地E区6#变</v>
      </c>
      <c r="B115" s="7" t="str">
        <f>IF([1]配变!B115="","",[1]配变!B115)</f>
        <v>10kV</v>
      </c>
      <c r="C115" s="7">
        <f>IF([1]配变!D115="","",[1]配变!D115)</f>
        <v>1000</v>
      </c>
      <c r="D115" s="7" t="str">
        <f>IF([1]配变!F115="","",[1]配变!F115)</f>
        <v>县级</v>
      </c>
      <c r="E115" s="7" t="str">
        <f>IF([1]配变!H115="","",[1]配变!H115)</f>
        <v>分区3</v>
      </c>
      <c r="F115" s="7">
        <f>IF([1]配变!J115="","",[1]配变!J115)</f>
        <v>0</v>
      </c>
      <c r="G115" s="7">
        <f>IF([1]配变!K115="","",[1]配变!K115)</f>
        <v>2</v>
      </c>
      <c r="H115" s="7">
        <f>IF([1]配变!L115="","",[1]配变!L115)</f>
        <v>1</v>
      </c>
      <c r="I115" s="7">
        <f>IF([1]配变!M115="","",[1]配变!M115)</f>
        <v>1</v>
      </c>
      <c r="J115" s="7">
        <f>IF([1]配变!G115="","",[1]配变!G115)</f>
        <v>0</v>
      </c>
    </row>
    <row r="116" spans="1:10" x14ac:dyDescent="0.15">
      <c r="A116" s="7" t="str">
        <f>IF([1]配变!A116="","",[1]配变!A116)</f>
        <v>绿地E区16#变</v>
      </c>
      <c r="B116" s="7" t="str">
        <f>IF([1]配变!B116="","",[1]配变!B116)</f>
        <v>10kV</v>
      </c>
      <c r="C116" s="7">
        <f>IF([1]配变!D116="","",[1]配变!D116)</f>
        <v>500</v>
      </c>
      <c r="D116" s="7" t="str">
        <f>IF([1]配变!F116="","",[1]配变!F116)</f>
        <v>县级</v>
      </c>
      <c r="E116" s="7" t="str">
        <f>IF([1]配变!H116="","",[1]配变!H116)</f>
        <v>分区3</v>
      </c>
      <c r="F116" s="7">
        <f>IF([1]配变!J116="","",[1]配变!J116)</f>
        <v>1</v>
      </c>
      <c r="G116" s="7">
        <f>IF([1]配变!K116="","",[1]配变!K116)</f>
        <v>0</v>
      </c>
      <c r="H116" s="7">
        <f>IF([1]配变!L116="","",[1]配变!L116)</f>
        <v>0</v>
      </c>
      <c r="I116" s="7">
        <f>IF([1]配变!M116="","",[1]配变!M116)</f>
        <v>0</v>
      </c>
      <c r="J116" s="7">
        <f>IF([1]配变!G116="","",[1]配变!G116)</f>
        <v>0</v>
      </c>
    </row>
    <row r="117" spans="1:10" x14ac:dyDescent="0.15">
      <c r="A117" s="7" t="str">
        <f>IF([1]配变!A117="","",[1]配变!A117)</f>
        <v>绿地E区7#变</v>
      </c>
      <c r="B117" s="7" t="str">
        <f>IF([1]配变!B117="","",[1]配变!B117)</f>
        <v>10kV</v>
      </c>
      <c r="C117" s="7">
        <f>IF([1]配变!D117="","",[1]配变!D117)</f>
        <v>1000</v>
      </c>
      <c r="D117" s="7" t="str">
        <f>IF([1]配变!F117="","",[1]配变!F117)</f>
        <v>县级</v>
      </c>
      <c r="E117" s="7" t="str">
        <f>IF([1]配变!H117="","",[1]配变!H117)</f>
        <v>分区3</v>
      </c>
      <c r="F117" s="7">
        <f>IF([1]配变!J117="","",[1]配变!J117)</f>
        <v>0</v>
      </c>
      <c r="G117" s="7">
        <f>IF([1]配变!K117="","",[1]配变!K117)</f>
        <v>1</v>
      </c>
      <c r="H117" s="7">
        <f>IF([1]配变!L117="","",[1]配变!L117)</f>
        <v>1</v>
      </c>
      <c r="I117" s="7">
        <f>IF([1]配变!M117="","",[1]配变!M117)</f>
        <v>1</v>
      </c>
      <c r="J117" s="7">
        <f>IF([1]配变!G117="","",[1]配变!G117)</f>
        <v>0</v>
      </c>
    </row>
    <row r="118" spans="1:10" x14ac:dyDescent="0.15">
      <c r="A118" s="7" t="str">
        <f>IF([1]配变!A118="","",[1]配变!A118)</f>
        <v>绿地E区14#变</v>
      </c>
      <c r="B118" s="7" t="str">
        <f>IF([1]配变!B118="","",[1]配变!B118)</f>
        <v>10kV</v>
      </c>
      <c r="C118" s="7">
        <f>IF([1]配变!D118="","",[1]配变!D118)</f>
        <v>1000</v>
      </c>
      <c r="D118" s="7" t="str">
        <f>IF([1]配变!F118="","",[1]配变!F118)</f>
        <v>县级</v>
      </c>
      <c r="E118" s="7" t="str">
        <f>IF([1]配变!H118="","",[1]配变!H118)</f>
        <v>分区3</v>
      </c>
      <c r="F118" s="7">
        <f>IF([1]配变!J118="","",[1]配变!J118)</f>
        <v>1</v>
      </c>
      <c r="G118" s="7">
        <f>IF([1]配变!K118="","",[1]配变!K118)</f>
        <v>2</v>
      </c>
      <c r="H118" s="7">
        <f>IF([1]配变!L118="","",[1]配变!L118)</f>
        <v>1</v>
      </c>
      <c r="I118" s="7">
        <f>IF([1]配变!M118="","",[1]配变!M118)</f>
        <v>1</v>
      </c>
      <c r="J118" s="7">
        <f>IF([1]配变!G118="","",[1]配变!G118)</f>
        <v>0</v>
      </c>
    </row>
    <row r="119" spans="1:10" x14ac:dyDescent="0.15">
      <c r="A119" s="7" t="str">
        <f>IF([1]配变!A119="","",[1]配变!A119)</f>
        <v>绿地E区泵房</v>
      </c>
      <c r="B119" s="7" t="str">
        <f>IF([1]配变!B119="","",[1]配变!B119)</f>
        <v>10kV</v>
      </c>
      <c r="C119" s="7">
        <f>IF([1]配变!D119="","",[1]配变!D119)</f>
        <v>400</v>
      </c>
      <c r="D119" s="7" t="str">
        <f>IF([1]配变!F119="","",[1]配变!F119)</f>
        <v>县级</v>
      </c>
      <c r="E119" s="7" t="str">
        <f>IF([1]配变!H119="","",[1]配变!H119)</f>
        <v>分区3</v>
      </c>
      <c r="F119" s="7">
        <f>IF([1]配变!J119="","",[1]配变!J119)</f>
        <v>0</v>
      </c>
      <c r="G119" s="7">
        <f>IF([1]配变!K119="","",[1]配变!K119)</f>
        <v>0</v>
      </c>
      <c r="H119" s="7">
        <f>IF([1]配变!L119="","",[1]配变!L119)</f>
        <v>0</v>
      </c>
      <c r="I119" s="7">
        <f>IF([1]配变!M119="","",[1]配变!M119)</f>
        <v>0</v>
      </c>
      <c r="J119" s="7">
        <f>IF([1]配变!G119="","",[1]配变!G119)</f>
        <v>0</v>
      </c>
    </row>
    <row r="120" spans="1:10" x14ac:dyDescent="0.15">
      <c r="A120" s="7" t="str">
        <f>IF([1]配变!A120="","",[1]配变!A120)</f>
        <v>绿地E区17#变</v>
      </c>
      <c r="B120" s="7" t="str">
        <f>IF([1]配变!B120="","",[1]配变!B120)</f>
        <v>10kV</v>
      </c>
      <c r="C120" s="7">
        <f>IF([1]配变!D120="","",[1]配变!D120)</f>
        <v>1000</v>
      </c>
      <c r="D120" s="7" t="str">
        <f>IF([1]配变!F120="","",[1]配变!F120)</f>
        <v>县级</v>
      </c>
      <c r="E120" s="7" t="str">
        <f>IF([1]配变!H120="","",[1]配变!H120)</f>
        <v>分区3</v>
      </c>
      <c r="F120" s="7">
        <f>IF([1]配变!J120="","",[1]配变!J120)</f>
        <v>1</v>
      </c>
      <c r="G120" s="7">
        <f>IF([1]配变!K120="","",[1]配变!K120)</f>
        <v>1</v>
      </c>
      <c r="H120" s="7">
        <f>IF([1]配变!L120="","",[1]配变!L120)</f>
        <v>1</v>
      </c>
      <c r="I120" s="7">
        <f>IF([1]配变!M120="","",[1]配变!M120)</f>
        <v>1</v>
      </c>
      <c r="J120" s="7">
        <f>IF([1]配变!G120="","",[1]配变!G120)</f>
        <v>0</v>
      </c>
    </row>
    <row r="121" spans="1:10" x14ac:dyDescent="0.15">
      <c r="A121" s="7" t="str">
        <f>IF([1]配变!A121="","",[1]配变!A121)</f>
        <v>绿地E区21#变</v>
      </c>
      <c r="B121" s="7" t="str">
        <f>IF([1]配变!B121="","",[1]配变!B121)</f>
        <v>10kV</v>
      </c>
      <c r="C121" s="7">
        <f>IF([1]配变!D121="","",[1]配变!D121)</f>
        <v>400</v>
      </c>
      <c r="D121" s="7" t="str">
        <f>IF([1]配变!F121="","",[1]配变!F121)</f>
        <v>县级</v>
      </c>
      <c r="E121" s="7" t="str">
        <f>IF([1]配变!H121="","",[1]配变!H121)</f>
        <v>分区3</v>
      </c>
      <c r="F121" s="7">
        <f>IF([1]配变!J121="","",[1]配变!J121)</f>
        <v>0</v>
      </c>
      <c r="G121" s="7">
        <f>IF([1]配变!K121="","",[1]配变!K121)</f>
        <v>2</v>
      </c>
      <c r="H121" s="7">
        <f>IF([1]配变!L121="","",[1]配变!L121)</f>
        <v>1</v>
      </c>
      <c r="I121" s="7">
        <f>IF([1]配变!M121="","",[1]配变!M121)</f>
        <v>1</v>
      </c>
      <c r="J121" s="7">
        <f>IF([1]配变!G121="","",[1]配变!G121)</f>
        <v>0</v>
      </c>
    </row>
    <row r="122" spans="1:10" x14ac:dyDescent="0.15">
      <c r="A122" s="7" t="str">
        <f>IF([1]配变!A122="","",[1]配变!A122)</f>
        <v>绿地E区22#变</v>
      </c>
      <c r="B122" s="7" t="str">
        <f>IF([1]配变!B122="","",[1]配变!B122)</f>
        <v>10kV</v>
      </c>
      <c r="C122" s="7">
        <f>IF([1]配变!D122="","",[1]配变!D122)</f>
        <v>400</v>
      </c>
      <c r="D122" s="7" t="str">
        <f>IF([1]配变!F122="","",[1]配变!F122)</f>
        <v>县级</v>
      </c>
      <c r="E122" s="7" t="str">
        <f>IF([1]配变!H122="","",[1]配变!H122)</f>
        <v>分区3</v>
      </c>
      <c r="F122" s="7">
        <f>IF([1]配变!J122="","",[1]配变!J122)</f>
        <v>1</v>
      </c>
      <c r="G122" s="7">
        <f>IF([1]配变!K122="","",[1]配变!K122)</f>
        <v>0</v>
      </c>
      <c r="H122" s="7">
        <f>IF([1]配变!L122="","",[1]配变!L122)</f>
        <v>0</v>
      </c>
      <c r="I122" s="7">
        <f>IF([1]配变!M122="","",[1]配变!M122)</f>
        <v>0</v>
      </c>
      <c r="J122" s="7">
        <f>IF([1]配变!G122="","",[1]配变!G122)</f>
        <v>0</v>
      </c>
    </row>
    <row r="123" spans="1:10" x14ac:dyDescent="0.15">
      <c r="A123" s="7" t="str">
        <f>IF([1]配变!A123="","",[1]配变!A123)</f>
        <v>绿地E区20#变</v>
      </c>
      <c r="B123" s="7" t="str">
        <f>IF([1]配变!B123="","",[1]配变!B123)</f>
        <v>10kV</v>
      </c>
      <c r="C123" s="7">
        <f>IF([1]配变!D123="","",[1]配变!D123)</f>
        <v>800</v>
      </c>
      <c r="D123" s="7" t="str">
        <f>IF([1]配变!F123="","",[1]配变!F123)</f>
        <v>县级</v>
      </c>
      <c r="E123" s="7" t="str">
        <f>IF([1]配变!H123="","",[1]配变!H123)</f>
        <v>分区3</v>
      </c>
      <c r="F123" s="7">
        <f>IF([1]配变!J123="","",[1]配变!J123)</f>
        <v>0</v>
      </c>
      <c r="G123" s="7">
        <f>IF([1]配变!K123="","",[1]配变!K123)</f>
        <v>1</v>
      </c>
      <c r="H123" s="7">
        <f>IF([1]配变!L123="","",[1]配变!L123)</f>
        <v>1</v>
      </c>
      <c r="I123" s="7">
        <f>IF([1]配变!M123="","",[1]配变!M123)</f>
        <v>1</v>
      </c>
      <c r="J123" s="7">
        <f>IF([1]配变!G123="","",[1]配变!G123)</f>
        <v>0</v>
      </c>
    </row>
    <row r="124" spans="1:10" x14ac:dyDescent="0.15">
      <c r="A124" s="7" t="str">
        <f>IF([1]配变!A124="","",[1]配变!A124)</f>
        <v>绿地E区18#变</v>
      </c>
      <c r="B124" s="7" t="str">
        <f>IF([1]配变!B124="","",[1]配变!B124)</f>
        <v>10kV</v>
      </c>
      <c r="C124" s="7">
        <f>IF([1]配变!D124="","",[1]配变!D124)</f>
        <v>800</v>
      </c>
      <c r="D124" s="7" t="str">
        <f>IF([1]配变!F124="","",[1]配变!F124)</f>
        <v>县级</v>
      </c>
      <c r="E124" s="7" t="str">
        <f>IF([1]配变!H124="","",[1]配变!H124)</f>
        <v>分区3</v>
      </c>
      <c r="F124" s="7">
        <f>IF([1]配变!J124="","",[1]配变!J124)</f>
        <v>1</v>
      </c>
      <c r="G124" s="7">
        <f>IF([1]配变!K124="","",[1]配变!K124)</f>
        <v>2</v>
      </c>
      <c r="H124" s="7">
        <f>IF([1]配变!L124="","",[1]配变!L124)</f>
        <v>1</v>
      </c>
      <c r="I124" s="7">
        <f>IF([1]配变!M124="","",[1]配变!M124)</f>
        <v>1</v>
      </c>
      <c r="J124" s="7">
        <f>IF([1]配变!G124="","",[1]配变!G124)</f>
        <v>0</v>
      </c>
    </row>
    <row r="125" spans="1:10" x14ac:dyDescent="0.15">
      <c r="A125" s="7" t="str">
        <f>IF([1]配变!A125="","",[1]配变!A125)</f>
        <v>绿地养生中心</v>
      </c>
      <c r="B125" s="7" t="str">
        <f>IF([1]配变!B125="","",[1]配变!B125)</f>
        <v>10kV</v>
      </c>
      <c r="C125" s="7">
        <f>IF([1]配变!D125="","",[1]配变!D125)</f>
        <v>800</v>
      </c>
      <c r="D125" s="7" t="str">
        <f>IF([1]配变!F125="","",[1]配变!F125)</f>
        <v>县级</v>
      </c>
      <c r="E125" s="7" t="str">
        <f>IF([1]配变!H125="","",[1]配变!H125)</f>
        <v>分区3</v>
      </c>
      <c r="F125" s="7">
        <f>IF([1]配变!J125="","",[1]配变!J125)</f>
        <v>0</v>
      </c>
      <c r="G125" s="7">
        <f>IF([1]配变!K125="","",[1]配变!K125)</f>
        <v>0</v>
      </c>
      <c r="H125" s="7">
        <f>IF([1]配变!L125="","",[1]配变!L125)</f>
        <v>0</v>
      </c>
      <c r="I125" s="7">
        <f>IF([1]配变!M125="","",[1]配变!M125)</f>
        <v>0</v>
      </c>
      <c r="J125" s="7">
        <f>IF([1]配变!G125="","",[1]配变!G125)</f>
        <v>0</v>
      </c>
    </row>
    <row r="126" spans="1:10" x14ac:dyDescent="0.15">
      <c r="A126" s="7" t="str">
        <f>IF([1]配变!A126="","",[1]配变!A126)</f>
        <v>孝贤景苑</v>
      </c>
      <c r="B126" s="7" t="str">
        <f>IF([1]配变!B126="","",[1]配变!B126)</f>
        <v>10kV</v>
      </c>
      <c r="C126" s="7">
        <f>IF([1]配变!D126="","",[1]配变!D126)</f>
        <v>630</v>
      </c>
      <c r="D126" s="7" t="str">
        <f>IF([1]配变!F126="","",[1]配变!F126)</f>
        <v>县级</v>
      </c>
      <c r="E126" s="7" t="str">
        <f>IF([1]配变!H126="","",[1]配变!H126)</f>
        <v>分区3</v>
      </c>
      <c r="F126" s="7">
        <f>IF([1]配变!J126="","",[1]配变!J126)</f>
        <v>1</v>
      </c>
      <c r="G126" s="7">
        <f>IF([1]配变!K126="","",[1]配变!K126)</f>
        <v>1</v>
      </c>
      <c r="H126" s="7">
        <f>IF([1]配变!L126="","",[1]配变!L126)</f>
        <v>1</v>
      </c>
      <c r="I126" s="7">
        <f>IF([1]配变!M126="","",[1]配变!M126)</f>
        <v>1</v>
      </c>
      <c r="J126" s="7">
        <f>IF([1]配变!G126="","",[1]配变!G126)</f>
        <v>0</v>
      </c>
    </row>
    <row r="127" spans="1:10" x14ac:dyDescent="0.15">
      <c r="A127" s="7" t="str">
        <f>IF([1]配变!A127="","",[1]配变!A127)</f>
        <v>绿地E区15#变</v>
      </c>
      <c r="B127" s="7" t="str">
        <f>IF([1]配变!B127="","",[1]配变!B127)</f>
        <v>10kV</v>
      </c>
      <c r="C127" s="7">
        <f>IF([1]配变!D127="","",[1]配变!D127)</f>
        <v>1000</v>
      </c>
      <c r="D127" s="7" t="str">
        <f>IF([1]配变!F127="","",[1]配变!F127)</f>
        <v>县级</v>
      </c>
      <c r="E127" s="7" t="str">
        <f>IF([1]配变!H127="","",[1]配变!H127)</f>
        <v>分区3</v>
      </c>
      <c r="F127" s="7">
        <f>IF([1]配变!J127="","",[1]配变!J127)</f>
        <v>0</v>
      </c>
      <c r="G127" s="7">
        <f>IF([1]配变!K127="","",[1]配变!K127)</f>
        <v>2</v>
      </c>
      <c r="H127" s="7">
        <f>IF([1]配变!L127="","",[1]配变!L127)</f>
        <v>1</v>
      </c>
      <c r="I127" s="7">
        <f>IF([1]配变!M127="","",[1]配变!M127)</f>
        <v>1</v>
      </c>
      <c r="J127" s="7">
        <f>IF([1]配变!G127="","",[1]配变!G127)</f>
        <v>0</v>
      </c>
    </row>
    <row r="128" spans="1:10" x14ac:dyDescent="0.15">
      <c r="A128" s="7" t="str">
        <f>IF([1]配变!A128="","",[1]配变!A128)</f>
        <v>绿地E区19#变</v>
      </c>
      <c r="B128" s="7" t="str">
        <f>IF([1]配变!B128="","",[1]配变!B128)</f>
        <v>10kV</v>
      </c>
      <c r="C128" s="7">
        <f>IF([1]配变!D128="","",[1]配变!D128)</f>
        <v>800</v>
      </c>
      <c r="D128" s="7" t="str">
        <f>IF([1]配变!F128="","",[1]配变!F128)</f>
        <v>县级</v>
      </c>
      <c r="E128" s="7" t="str">
        <f>IF([1]配变!H128="","",[1]配变!H128)</f>
        <v>分区3</v>
      </c>
      <c r="F128" s="7">
        <f>IF([1]配变!J128="","",[1]配变!J128)</f>
        <v>1</v>
      </c>
      <c r="G128" s="7">
        <f>IF([1]配变!K128="","",[1]配变!K128)</f>
        <v>0</v>
      </c>
      <c r="H128" s="7">
        <f>IF([1]配变!L128="","",[1]配变!L128)</f>
        <v>0</v>
      </c>
      <c r="I128" s="7">
        <f>IF([1]配变!M128="","",[1]配变!M128)</f>
        <v>0</v>
      </c>
      <c r="J128" s="7">
        <f>IF([1]配变!G128="","",[1]配变!G128)</f>
        <v>0</v>
      </c>
    </row>
    <row r="129" spans="1:10" x14ac:dyDescent="0.15">
      <c r="A129" s="7" t="str">
        <f>IF([1]配变!A129="","",[1]配变!A129)</f>
        <v>绿地E区13#变</v>
      </c>
      <c r="B129" s="7" t="str">
        <f>IF([1]配变!B129="","",[1]配变!B129)</f>
        <v>10kV</v>
      </c>
      <c r="C129" s="7">
        <f>IF([1]配变!D129="","",[1]配变!D129)</f>
        <v>1000</v>
      </c>
      <c r="D129" s="7" t="str">
        <f>IF([1]配变!F129="","",[1]配变!F129)</f>
        <v>县级</v>
      </c>
      <c r="E129" s="7" t="str">
        <f>IF([1]配变!H129="","",[1]配变!H129)</f>
        <v>分区3</v>
      </c>
      <c r="F129" s="7">
        <f>IF([1]配变!J129="","",[1]配变!J129)</f>
        <v>0</v>
      </c>
      <c r="G129" s="7">
        <f>IF([1]配变!K129="","",[1]配变!K129)</f>
        <v>1</v>
      </c>
      <c r="H129" s="7">
        <f>IF([1]配变!L129="","",[1]配变!L129)</f>
        <v>1</v>
      </c>
      <c r="I129" s="7">
        <f>IF([1]配变!M129="","",[1]配变!M129)</f>
        <v>1</v>
      </c>
      <c r="J129" s="7">
        <f>IF([1]配变!G129="","",[1]配变!G129)</f>
        <v>0</v>
      </c>
    </row>
    <row r="130" spans="1:10" x14ac:dyDescent="0.15">
      <c r="A130" s="7" t="str">
        <f>IF([1]配变!A130="","",[1]配变!A130)</f>
        <v>移动集善路</v>
      </c>
      <c r="B130" s="7" t="str">
        <f>IF([1]配变!B130="","",[1]配变!B130)</f>
        <v>10kV</v>
      </c>
      <c r="C130" s="7">
        <f>IF([1]配变!D130="","",[1]配变!D130)</f>
        <v>30</v>
      </c>
      <c r="D130" s="7" t="str">
        <f>IF([1]配变!F130="","",[1]配变!F130)</f>
        <v>市辖</v>
      </c>
      <c r="E130" s="7" t="str">
        <f>IF([1]配变!H130="","",[1]配变!H130)</f>
        <v>分区2</v>
      </c>
      <c r="F130" s="7">
        <f>IF([1]配变!J130="","",[1]配变!J130)</f>
        <v>1</v>
      </c>
      <c r="G130" s="7">
        <f>IF([1]配变!K130="","",[1]配变!K130)</f>
        <v>2</v>
      </c>
      <c r="H130" s="7">
        <f>IF([1]配变!L130="","",[1]配变!L130)</f>
        <v>1</v>
      </c>
      <c r="I130" s="7">
        <f>IF([1]配变!M130="","",[1]配变!M130)</f>
        <v>1</v>
      </c>
      <c r="J130" s="7">
        <f>IF([1]配变!G130="","",[1]配变!G130)</f>
        <v>0</v>
      </c>
    </row>
    <row r="131" spans="1:10" x14ac:dyDescent="0.15">
      <c r="A131" s="7" t="str">
        <f>IF([1]配变!A131="","",[1]配变!A131)</f>
        <v>五号污水泵</v>
      </c>
      <c r="B131" s="7" t="str">
        <f>IF([1]配变!B131="","",[1]配变!B131)</f>
        <v>10kV</v>
      </c>
      <c r="C131" s="7">
        <f>IF([1]配变!D131="","",[1]配变!D131)</f>
        <v>160</v>
      </c>
      <c r="D131" s="7" t="str">
        <f>IF([1]配变!F131="","",[1]配变!F131)</f>
        <v>市辖</v>
      </c>
      <c r="E131" s="7" t="str">
        <f>IF([1]配变!H131="","",[1]配变!H131)</f>
        <v>分区2</v>
      </c>
      <c r="F131" s="7">
        <f>IF([1]配变!J131="","",[1]配变!J131)</f>
        <v>0</v>
      </c>
      <c r="G131" s="7">
        <f>IF([1]配变!K131="","",[1]配变!K131)</f>
        <v>0</v>
      </c>
      <c r="H131" s="7">
        <f>IF([1]配变!L131="","",[1]配变!L131)</f>
        <v>0</v>
      </c>
      <c r="I131" s="7">
        <f>IF([1]配变!M131="","",[1]配变!M131)</f>
        <v>0</v>
      </c>
      <c r="J131" s="7">
        <f>IF([1]配变!G131="","",[1]配变!G131)</f>
        <v>0</v>
      </c>
    </row>
    <row r="132" spans="1:10" x14ac:dyDescent="0.15">
      <c r="A132" s="7" t="str">
        <f>IF([1]配变!A132="","",[1]配变!A132)</f>
        <v>可逸兰亭苑1#临变</v>
      </c>
      <c r="B132" s="7" t="str">
        <f>IF([1]配变!B132="","",[1]配变!B132)</f>
        <v>10kV</v>
      </c>
      <c r="C132" s="7">
        <f>IF([1]配变!D132="","",[1]配变!D132)</f>
        <v>500</v>
      </c>
      <c r="D132" s="7" t="str">
        <f>IF([1]配变!F132="","",[1]配变!F132)</f>
        <v>市辖</v>
      </c>
      <c r="E132" s="7" t="str">
        <f>IF([1]配变!H132="","",[1]配变!H132)</f>
        <v>分区2</v>
      </c>
      <c r="F132" s="7">
        <f>IF([1]配变!J132="","",[1]配变!J132)</f>
        <v>1</v>
      </c>
      <c r="G132" s="7">
        <f>IF([1]配变!K132="","",[1]配变!K132)</f>
        <v>1</v>
      </c>
      <c r="H132" s="7">
        <f>IF([1]配变!L132="","",[1]配变!L132)</f>
        <v>1</v>
      </c>
      <c r="I132" s="7">
        <f>IF([1]配变!M132="","",[1]配变!M132)</f>
        <v>1</v>
      </c>
      <c r="J132" s="7">
        <f>IF([1]配变!G132="","",[1]配变!G132)</f>
        <v>0</v>
      </c>
    </row>
    <row r="133" spans="1:10" x14ac:dyDescent="0.15">
      <c r="A133" s="7" t="str">
        <f>IF([1]配变!A133="","",[1]配变!A133)</f>
        <v>集善线台昆置业</v>
      </c>
      <c r="B133" s="7" t="str">
        <f>IF([1]配变!B133="","",[1]配变!B133)</f>
        <v>10kV</v>
      </c>
      <c r="C133" s="7">
        <f>IF([1]配变!D133="","",[1]配变!D133)</f>
        <v>315</v>
      </c>
      <c r="D133" s="7" t="str">
        <f>IF([1]配变!F133="","",[1]配变!F133)</f>
        <v>市辖</v>
      </c>
      <c r="E133" s="7" t="str">
        <f>IF([1]配变!H133="","",[1]配变!H133)</f>
        <v>分区2</v>
      </c>
      <c r="F133" s="7">
        <f>IF([1]配变!J133="","",[1]配变!J133)</f>
        <v>0</v>
      </c>
      <c r="G133" s="7">
        <f>IF([1]配变!K133="","",[1]配变!K133)</f>
        <v>2</v>
      </c>
      <c r="H133" s="7">
        <f>IF([1]配变!L133="","",[1]配变!L133)</f>
        <v>1</v>
      </c>
      <c r="I133" s="7">
        <f>IF([1]配变!M133="","",[1]配变!M133)</f>
        <v>1</v>
      </c>
      <c r="J133" s="7">
        <f>IF([1]配变!G133="","",[1]配变!G133)</f>
        <v>0</v>
      </c>
    </row>
    <row r="134" spans="1:10" x14ac:dyDescent="0.15">
      <c r="A134" s="7" t="str">
        <f>IF([1]配变!A134="","",[1]配变!A134)</f>
        <v>昆山花桥国际商务城</v>
      </c>
      <c r="B134" s="7" t="str">
        <f>IF([1]配变!B134="","",[1]配变!B134)</f>
        <v>10kV</v>
      </c>
      <c r="C134" s="7">
        <f>IF([1]配变!D134="","",[1]配变!D134)</f>
        <v>160</v>
      </c>
      <c r="D134" s="7" t="str">
        <f>IF([1]配变!F134="","",[1]配变!F134)</f>
        <v>市辖</v>
      </c>
      <c r="E134" s="7" t="str">
        <f>IF([1]配变!H134="","",[1]配变!H134)</f>
        <v>分区2</v>
      </c>
      <c r="F134" s="7">
        <f>IF([1]配变!J134="","",[1]配变!J134)</f>
        <v>1</v>
      </c>
      <c r="G134" s="7">
        <f>IF([1]配变!K134="","",[1]配变!K134)</f>
        <v>0</v>
      </c>
      <c r="H134" s="7">
        <f>IF([1]配变!L134="","",[1]配变!L134)</f>
        <v>0</v>
      </c>
      <c r="I134" s="7">
        <f>IF([1]配变!M134="","",[1]配变!M134)</f>
        <v>0</v>
      </c>
      <c r="J134" s="7">
        <f>IF([1]配变!G134="","",[1]配变!G134)</f>
        <v>0</v>
      </c>
    </row>
    <row r="135" spans="1:10" x14ac:dyDescent="0.15">
      <c r="A135" s="7" t="str">
        <f>IF([1]配变!A135="","",[1]配变!A135)</f>
        <v>兆泓住宅#1变</v>
      </c>
      <c r="B135" s="7" t="str">
        <f>IF([1]配变!B135="","",[1]配变!B135)</f>
        <v>10kV</v>
      </c>
      <c r="C135" s="7">
        <f>IF([1]配变!D135="","",[1]配变!D135)</f>
        <v>500</v>
      </c>
      <c r="D135" s="7" t="str">
        <f>IF([1]配变!F135="","",[1]配变!F135)</f>
        <v>市辖</v>
      </c>
      <c r="E135" s="7" t="str">
        <f>IF([1]配变!H135="","",[1]配变!H135)</f>
        <v>分区2</v>
      </c>
      <c r="F135" s="7">
        <f>IF([1]配变!J135="","",[1]配变!J135)</f>
        <v>0</v>
      </c>
      <c r="G135" s="7">
        <f>IF([1]配变!K135="","",[1]配变!K135)</f>
        <v>1</v>
      </c>
      <c r="H135" s="7">
        <f>IF([1]配变!L135="","",[1]配变!L135)</f>
        <v>1</v>
      </c>
      <c r="I135" s="7">
        <f>IF([1]配变!M135="","",[1]配变!M135)</f>
        <v>1</v>
      </c>
      <c r="J135" s="7">
        <f>IF([1]配变!G135="","",[1]配变!G135)</f>
        <v>0</v>
      </c>
    </row>
    <row r="136" spans="1:10" x14ac:dyDescent="0.15">
      <c r="A136" s="7" t="str">
        <f>IF([1]配变!A136="","",[1]配变!A136)</f>
        <v>兆泓住宅#2变</v>
      </c>
      <c r="B136" s="7" t="str">
        <f>IF([1]配变!B136="","",[1]配变!B136)</f>
        <v>10kV</v>
      </c>
      <c r="C136" s="7">
        <f>IF([1]配变!D136="","",[1]配变!D136)</f>
        <v>500</v>
      </c>
      <c r="D136" s="7" t="str">
        <f>IF([1]配变!F136="","",[1]配变!F136)</f>
        <v>市辖</v>
      </c>
      <c r="E136" s="7" t="str">
        <f>IF([1]配变!H136="","",[1]配变!H136)</f>
        <v>分区2</v>
      </c>
      <c r="F136" s="7">
        <f>IF([1]配变!J136="","",[1]配变!J136)</f>
        <v>1</v>
      </c>
      <c r="G136" s="7">
        <f>IF([1]配变!K136="","",[1]配变!K136)</f>
        <v>2</v>
      </c>
      <c r="H136" s="7">
        <f>IF([1]配变!L136="","",[1]配变!L136)</f>
        <v>1</v>
      </c>
      <c r="I136" s="7">
        <f>IF([1]配变!M136="","",[1]配变!M136)</f>
        <v>1</v>
      </c>
      <c r="J136" s="7">
        <f>IF([1]配变!G136="","",[1]配变!G136)</f>
        <v>0</v>
      </c>
    </row>
    <row r="137" spans="1:10" x14ac:dyDescent="0.15">
      <c r="A137" s="7" t="str">
        <f>IF([1]配变!A137="","",[1]配变!A137)</f>
        <v>联合商业1#</v>
      </c>
      <c r="B137" s="7" t="str">
        <f>IF([1]配变!B137="","",[1]配变!B137)</f>
        <v>10kV</v>
      </c>
      <c r="C137" s="7">
        <f>IF([1]配变!D137="","",[1]配变!D137)</f>
        <v>500</v>
      </c>
      <c r="D137" s="7" t="str">
        <f>IF([1]配变!F137="","",[1]配变!F137)</f>
        <v>市辖</v>
      </c>
      <c r="E137" s="7" t="str">
        <f>IF([1]配变!H137="","",[1]配变!H137)</f>
        <v>分区2</v>
      </c>
      <c r="F137" s="7">
        <f>IF([1]配变!J137="","",[1]配变!J137)</f>
        <v>0</v>
      </c>
      <c r="G137" s="7">
        <f>IF([1]配变!K137="","",[1]配变!K137)</f>
        <v>0</v>
      </c>
      <c r="H137" s="7">
        <f>IF([1]配变!L137="","",[1]配变!L137)</f>
        <v>0</v>
      </c>
      <c r="I137" s="7">
        <f>IF([1]配变!M137="","",[1]配变!M137)</f>
        <v>0</v>
      </c>
      <c r="J137" s="7">
        <f>IF([1]配变!G137="","",[1]配变!G137)</f>
        <v>0</v>
      </c>
    </row>
    <row r="138" spans="1:10" x14ac:dyDescent="0.15">
      <c r="A138" s="7" t="str">
        <f>IF([1]配变!A138="","",[1]配变!A138)</f>
        <v>联合商业2#</v>
      </c>
      <c r="B138" s="7" t="str">
        <f>IF([1]配变!B138="","",[1]配变!B138)</f>
        <v>10kV</v>
      </c>
      <c r="C138" s="7">
        <f>IF([1]配变!D138="","",[1]配变!D138)</f>
        <v>500</v>
      </c>
      <c r="D138" s="7" t="str">
        <f>IF([1]配变!F138="","",[1]配变!F138)</f>
        <v>市辖</v>
      </c>
      <c r="E138" s="7" t="str">
        <f>IF([1]配变!H138="","",[1]配变!H138)</f>
        <v>分区2</v>
      </c>
      <c r="F138" s="7">
        <f>IF([1]配变!J138="","",[1]配变!J138)</f>
        <v>1</v>
      </c>
      <c r="G138" s="7">
        <f>IF([1]配变!K138="","",[1]配变!K138)</f>
        <v>1</v>
      </c>
      <c r="H138" s="7">
        <f>IF([1]配变!L138="","",[1]配变!L138)</f>
        <v>1</v>
      </c>
      <c r="I138" s="7">
        <f>IF([1]配变!M138="","",[1]配变!M138)</f>
        <v>1</v>
      </c>
      <c r="J138" s="7">
        <f>IF([1]配变!G138="","",[1]配变!G138)</f>
        <v>0</v>
      </c>
    </row>
    <row r="139" spans="1:10" x14ac:dyDescent="0.15">
      <c r="A139" s="7" t="str">
        <f>IF([1]配变!A139="","",[1]配变!A139)</f>
        <v>兆泓住宅#3变</v>
      </c>
      <c r="B139" s="7" t="str">
        <f>IF([1]配变!B139="","",[1]配变!B139)</f>
        <v>10kV</v>
      </c>
      <c r="C139" s="7">
        <f>IF([1]配变!D139="","",[1]配变!D139)</f>
        <v>500</v>
      </c>
      <c r="D139" s="7" t="str">
        <f>IF([1]配变!F139="","",[1]配变!F139)</f>
        <v>市辖</v>
      </c>
      <c r="E139" s="7" t="str">
        <f>IF([1]配变!H139="","",[1]配变!H139)</f>
        <v>分区2</v>
      </c>
      <c r="F139" s="7">
        <f>IF([1]配变!J139="","",[1]配变!J139)</f>
        <v>0</v>
      </c>
      <c r="G139" s="7">
        <f>IF([1]配变!K139="","",[1]配变!K139)</f>
        <v>2</v>
      </c>
      <c r="H139" s="7">
        <f>IF([1]配变!L139="","",[1]配变!L139)</f>
        <v>1</v>
      </c>
      <c r="I139" s="7">
        <f>IF([1]配变!M139="","",[1]配变!M139)</f>
        <v>1</v>
      </c>
      <c r="J139" s="7">
        <f>IF([1]配变!G139="","",[1]配变!G139)</f>
        <v>0</v>
      </c>
    </row>
    <row r="140" spans="1:10" x14ac:dyDescent="0.15">
      <c r="A140" s="7" t="str">
        <f>IF([1]配变!A140="","",[1]配变!A140)</f>
        <v>中坤路桥建设</v>
      </c>
      <c r="B140" s="7" t="str">
        <f>IF([1]配变!B140="","",[1]配变!B140)</f>
        <v>10kV</v>
      </c>
      <c r="C140" s="7">
        <f>IF([1]配变!D140="","",[1]配变!D140)</f>
        <v>500</v>
      </c>
      <c r="D140" s="7" t="str">
        <f>IF([1]配变!F140="","",[1]配变!F140)</f>
        <v>市辖</v>
      </c>
      <c r="E140" s="7" t="str">
        <f>IF([1]配变!H140="","",[1]配变!H140)</f>
        <v>分区2</v>
      </c>
      <c r="F140" s="7">
        <f>IF([1]配变!J140="","",[1]配变!J140)</f>
        <v>1</v>
      </c>
      <c r="G140" s="7">
        <f>IF([1]配变!K140="","",[1]配变!K140)</f>
        <v>0</v>
      </c>
      <c r="H140" s="7">
        <f>IF([1]配变!L140="","",[1]配变!L140)</f>
        <v>0</v>
      </c>
      <c r="I140" s="7">
        <f>IF([1]配变!M140="","",[1]配变!M140)</f>
        <v>0</v>
      </c>
      <c r="J140" s="7">
        <f>IF([1]配变!G140="","",[1]配变!G140)</f>
        <v>0</v>
      </c>
    </row>
    <row r="141" spans="1:10" x14ac:dyDescent="0.15">
      <c r="A141" s="7" t="str">
        <f>IF([1]配变!A141="","",[1]配变!A141)</f>
        <v>兆泓住宅#5变</v>
      </c>
      <c r="B141" s="7" t="str">
        <f>IF([1]配变!B141="","",[1]配变!B141)</f>
        <v>10kV</v>
      </c>
      <c r="C141" s="7">
        <f>IF([1]配变!D141="","",[1]配变!D141)</f>
        <v>500</v>
      </c>
      <c r="D141" s="7" t="str">
        <f>IF([1]配变!F141="","",[1]配变!F141)</f>
        <v>市辖</v>
      </c>
      <c r="E141" s="7" t="str">
        <f>IF([1]配变!H141="","",[1]配变!H141)</f>
        <v>分区2</v>
      </c>
      <c r="F141" s="7">
        <f>IF([1]配变!J141="","",[1]配变!J141)</f>
        <v>0</v>
      </c>
      <c r="G141" s="7">
        <f>IF([1]配变!K141="","",[1]配变!K141)</f>
        <v>1</v>
      </c>
      <c r="H141" s="7">
        <f>IF([1]配变!L141="","",[1]配变!L141)</f>
        <v>1</v>
      </c>
      <c r="I141" s="7">
        <f>IF([1]配变!M141="","",[1]配变!M141)</f>
        <v>1</v>
      </c>
      <c r="J141" s="7">
        <f>IF([1]配变!G141="","",[1]配变!G141)</f>
        <v>0</v>
      </c>
    </row>
    <row r="142" spans="1:10" x14ac:dyDescent="0.15">
      <c r="A142" s="7" t="str">
        <f>IF([1]配变!A142="","",[1]配变!A142)</f>
        <v>兆泓住宅#4变</v>
      </c>
      <c r="B142" s="7" t="str">
        <f>IF([1]配变!B142="","",[1]配变!B142)</f>
        <v>10kV</v>
      </c>
      <c r="C142" s="7">
        <f>IF([1]配变!D142="","",[1]配变!D142)</f>
        <v>500</v>
      </c>
      <c r="D142" s="7" t="str">
        <f>IF([1]配变!F142="","",[1]配变!F142)</f>
        <v>市辖</v>
      </c>
      <c r="E142" s="7" t="str">
        <f>IF([1]配变!H142="","",[1]配变!H142)</f>
        <v>分区2</v>
      </c>
      <c r="F142" s="7">
        <f>IF([1]配变!J142="","",[1]配变!J142)</f>
        <v>1</v>
      </c>
      <c r="G142" s="7">
        <f>IF([1]配变!K142="","",[1]配变!K142)</f>
        <v>2</v>
      </c>
      <c r="H142" s="7">
        <f>IF([1]配变!L142="","",[1]配变!L142)</f>
        <v>1</v>
      </c>
      <c r="I142" s="7">
        <f>IF([1]配变!M142="","",[1]配变!M142)</f>
        <v>1</v>
      </c>
      <c r="J142" s="7">
        <f>IF([1]配变!G142="","",[1]配变!G142)</f>
        <v>0</v>
      </c>
    </row>
    <row r="143" spans="1:10" x14ac:dyDescent="0.15">
      <c r="A143" s="7" t="str">
        <f>IF([1]配变!A143="","",[1]配变!A143)</f>
        <v>花集路灯变</v>
      </c>
      <c r="B143" s="7" t="str">
        <f>IF([1]配变!B143="","",[1]配变!B143)</f>
        <v>10kV</v>
      </c>
      <c r="C143" s="7">
        <f>IF([1]配变!D143="","",[1]配变!D143)</f>
        <v>250</v>
      </c>
      <c r="D143" s="7" t="str">
        <f>IF([1]配变!F143="","",[1]配变!F143)</f>
        <v>市辖</v>
      </c>
      <c r="E143" s="7" t="str">
        <f>IF([1]配变!H143="","",[1]配变!H143)</f>
        <v>分区2</v>
      </c>
      <c r="F143" s="7">
        <f>IF([1]配变!J143="","",[1]配变!J143)</f>
        <v>0</v>
      </c>
      <c r="G143" s="7">
        <f>IF([1]配变!K143="","",[1]配变!K143)</f>
        <v>0</v>
      </c>
      <c r="H143" s="7">
        <f>IF([1]配变!L143="","",[1]配变!L143)</f>
        <v>0</v>
      </c>
      <c r="I143" s="7">
        <f>IF([1]配变!M143="","",[1]配变!M143)</f>
        <v>0</v>
      </c>
      <c r="J143" s="7">
        <f>IF([1]配变!G143="","",[1]配变!G143)</f>
        <v>0</v>
      </c>
    </row>
    <row r="144" spans="1:10" x14ac:dyDescent="0.15">
      <c r="A144" s="7" t="str">
        <f>IF([1]配变!A144="","",[1]配变!A144)</f>
        <v>配电2-1</v>
      </c>
      <c r="B144" s="7" t="str">
        <f>IF([1]配变!B144="","",[1]配变!B144)</f>
        <v>10kV</v>
      </c>
      <c r="C144" s="7">
        <f>IF([1]配变!D144="","",[1]配变!D144)</f>
        <v>400</v>
      </c>
      <c r="D144" s="7" t="str">
        <f>IF([1]配变!F144="","",[1]配变!F144)</f>
        <v>市辖</v>
      </c>
      <c r="E144" s="7" t="str">
        <f>IF([1]配变!H144="","",[1]配变!H144)</f>
        <v>分区2</v>
      </c>
      <c r="F144" s="7">
        <f>IF([1]配变!J144="","",[1]配变!J144)</f>
        <v>1</v>
      </c>
      <c r="G144" s="7">
        <f>IF([1]配变!K144="","",[1]配变!K144)</f>
        <v>1</v>
      </c>
      <c r="H144" s="7">
        <f>IF([1]配变!L144="","",[1]配变!L144)</f>
        <v>1</v>
      </c>
      <c r="I144" s="7">
        <f>IF([1]配变!M144="","",[1]配变!M144)</f>
        <v>1</v>
      </c>
      <c r="J144" s="7">
        <f>IF([1]配变!G144="","",[1]配变!G144)</f>
        <v>0</v>
      </c>
    </row>
    <row r="145" spans="1:10" x14ac:dyDescent="0.15">
      <c r="A145" s="7" t="str">
        <f>IF([1]配变!A145="","",[1]配变!A145)</f>
        <v>吉斯达久连星</v>
      </c>
      <c r="B145" s="7" t="str">
        <f>IF([1]配变!B145="","",[1]配变!B145)</f>
        <v>10kV</v>
      </c>
      <c r="C145" s="7">
        <f>IF([1]配变!D145="","",[1]配变!D145)</f>
        <v>400</v>
      </c>
      <c r="D145" s="7" t="str">
        <f>IF([1]配变!F145="","",[1]配变!F145)</f>
        <v>市辖</v>
      </c>
      <c r="E145" s="7" t="str">
        <f>IF([1]配变!H145="","",[1]配变!H145)</f>
        <v>分区2</v>
      </c>
      <c r="F145" s="7">
        <f>IF([1]配变!J145="","",[1]配变!J145)</f>
        <v>0</v>
      </c>
      <c r="G145" s="7">
        <f>IF([1]配变!K145="","",[1]配变!K145)</f>
        <v>2</v>
      </c>
      <c r="H145" s="7">
        <f>IF([1]配变!L145="","",[1]配变!L145)</f>
        <v>1</v>
      </c>
      <c r="I145" s="7">
        <f>IF([1]配变!M145="","",[1]配变!M145)</f>
        <v>1</v>
      </c>
      <c r="J145" s="7">
        <f>IF([1]配变!G145="","",[1]配变!G145)</f>
        <v>0</v>
      </c>
    </row>
    <row r="146" spans="1:10" x14ac:dyDescent="0.15">
      <c r="A146" s="7" t="str">
        <f>IF([1]配变!A146="","",[1]配变!A146)</f>
        <v>可逸兰亭苑#3变</v>
      </c>
      <c r="B146" s="7" t="str">
        <f>IF([1]配变!B146="","",[1]配变!B146)</f>
        <v>10kV</v>
      </c>
      <c r="C146" s="7">
        <f>IF([1]配变!D146="","",[1]配变!D146)</f>
        <v>500</v>
      </c>
      <c r="D146" s="7" t="str">
        <f>IF([1]配变!F146="","",[1]配变!F146)</f>
        <v>市辖</v>
      </c>
      <c r="E146" s="7" t="str">
        <f>IF([1]配变!H146="","",[1]配变!H146)</f>
        <v>分区2</v>
      </c>
      <c r="F146" s="7">
        <f>IF([1]配变!J146="","",[1]配变!J146)</f>
        <v>1</v>
      </c>
      <c r="G146" s="7">
        <f>IF([1]配变!K146="","",[1]配变!K146)</f>
        <v>0</v>
      </c>
      <c r="H146" s="7">
        <f>IF([1]配变!L146="","",[1]配变!L146)</f>
        <v>0</v>
      </c>
      <c r="I146" s="7">
        <f>IF([1]配变!M146="","",[1]配变!M146)</f>
        <v>0</v>
      </c>
      <c r="J146" s="7">
        <f>IF([1]配变!G146="","",[1]配变!G146)</f>
        <v>0</v>
      </c>
    </row>
    <row r="147" spans="1:10" x14ac:dyDescent="0.15">
      <c r="A147" s="7" t="str">
        <f>IF([1]配变!A147="","",[1]配变!A147)</f>
        <v>薛家村三仑庙变</v>
      </c>
      <c r="B147" s="7" t="str">
        <f>IF([1]配变!B147="","",[1]配变!B147)</f>
        <v>10kV</v>
      </c>
      <c r="C147" s="7">
        <f>IF([1]配变!D147="","",[1]配变!D147)</f>
        <v>100</v>
      </c>
      <c r="D147" s="7" t="str">
        <f>IF([1]配变!F147="","",[1]配变!F147)</f>
        <v>市辖</v>
      </c>
      <c r="E147" s="7" t="str">
        <f>IF([1]配变!H147="","",[1]配变!H147)</f>
        <v>分区2</v>
      </c>
      <c r="F147" s="7">
        <f>IF([1]配变!J147="","",[1]配变!J147)</f>
        <v>0</v>
      </c>
      <c r="G147" s="7">
        <f>IF([1]配变!K147="","",[1]配变!K147)</f>
        <v>1</v>
      </c>
      <c r="H147" s="7">
        <f>IF([1]配变!L147="","",[1]配变!L147)</f>
        <v>1</v>
      </c>
      <c r="I147" s="7">
        <f>IF([1]配变!M147="","",[1]配变!M147)</f>
        <v>1</v>
      </c>
      <c r="J147" s="7">
        <f>IF([1]配变!G147="","",[1]配变!G147)</f>
        <v>0</v>
      </c>
    </row>
    <row r="148" spans="1:10" x14ac:dyDescent="0.15">
      <c r="A148" s="7" t="str">
        <f>IF([1]配变!A148="","",[1]配变!A148)</f>
        <v>集善变</v>
      </c>
      <c r="B148" s="7" t="str">
        <f>IF([1]配变!B148="","",[1]配变!B148)</f>
        <v>10kV</v>
      </c>
      <c r="C148" s="7">
        <f>IF([1]配变!D148="","",[1]配变!D148)</f>
        <v>315</v>
      </c>
      <c r="D148" s="7" t="str">
        <f>IF([1]配变!F148="","",[1]配变!F148)</f>
        <v>市辖</v>
      </c>
      <c r="E148" s="7" t="str">
        <f>IF([1]配变!H148="","",[1]配变!H148)</f>
        <v>分区2</v>
      </c>
      <c r="F148" s="7">
        <f>IF([1]配变!J148="","",[1]配变!J148)</f>
        <v>1</v>
      </c>
      <c r="G148" s="7">
        <f>IF([1]配变!K148="","",[1]配变!K148)</f>
        <v>2</v>
      </c>
      <c r="H148" s="7">
        <f>IF([1]配变!L148="","",[1]配变!L148)</f>
        <v>1</v>
      </c>
      <c r="I148" s="7">
        <f>IF([1]配变!M148="","",[1]配变!M148)</f>
        <v>1</v>
      </c>
      <c r="J148" s="7">
        <f>IF([1]配变!G148="","",[1]配变!G148)</f>
        <v>0</v>
      </c>
    </row>
    <row r="149" spans="1:10" x14ac:dyDescent="0.15">
      <c r="A149" s="7" t="str">
        <f>IF([1]配变!A149="","",[1]配变!A149)</f>
        <v>移动</v>
      </c>
      <c r="B149" s="7" t="str">
        <f>IF([1]配变!B149="","",[1]配变!B149)</f>
        <v>10kV</v>
      </c>
      <c r="C149" s="7">
        <f>IF([1]配变!D149="","",[1]配变!D149)</f>
        <v>30</v>
      </c>
      <c r="D149" s="7" t="str">
        <f>IF([1]配变!F149="","",[1]配变!F149)</f>
        <v>市辖</v>
      </c>
      <c r="E149" s="7" t="str">
        <f>IF([1]配变!H149="","",[1]配变!H149)</f>
        <v>分区2</v>
      </c>
      <c r="F149" s="7">
        <f>IF([1]配变!J149="","",[1]配变!J149)</f>
        <v>0</v>
      </c>
      <c r="G149" s="7">
        <f>IF([1]配变!K149="","",[1]配变!K149)</f>
        <v>0</v>
      </c>
      <c r="H149" s="7">
        <f>IF([1]配变!L149="","",[1]配变!L149)</f>
        <v>0</v>
      </c>
      <c r="I149" s="7">
        <f>IF([1]配变!M149="","",[1]配变!M149)</f>
        <v>0</v>
      </c>
      <c r="J149" s="7">
        <f>IF([1]配变!G149="","",[1]配变!G149)</f>
        <v>0</v>
      </c>
    </row>
    <row r="150" spans="1:10" x14ac:dyDescent="0.15">
      <c r="A150" s="7" t="str">
        <f>IF([1]配变!A150="","",[1]配变!A150)</f>
        <v>电信</v>
      </c>
      <c r="B150" s="7" t="str">
        <f>IF([1]配变!B150="","",[1]配变!B150)</f>
        <v>10kV</v>
      </c>
      <c r="C150" s="7">
        <f>IF([1]配变!D150="","",[1]配变!D150)</f>
        <v>30</v>
      </c>
      <c r="D150" s="7" t="str">
        <f>IF([1]配变!F150="","",[1]配变!F150)</f>
        <v>市辖</v>
      </c>
      <c r="E150" s="7" t="str">
        <f>IF([1]配变!H150="","",[1]配变!H150)</f>
        <v>分区2</v>
      </c>
      <c r="F150" s="7">
        <f>IF([1]配变!J150="","",[1]配变!J150)</f>
        <v>1</v>
      </c>
      <c r="G150" s="7">
        <f>IF([1]配变!K150="","",[1]配变!K150)</f>
        <v>1</v>
      </c>
      <c r="H150" s="7">
        <f>IF([1]配变!L150="","",[1]配变!L150)</f>
        <v>1</v>
      </c>
      <c r="I150" s="7">
        <f>IF([1]配变!M150="","",[1]配变!M150)</f>
        <v>1</v>
      </c>
      <c r="J150" s="7">
        <f>IF([1]配变!G150="","",[1]配变!G150)</f>
        <v>0</v>
      </c>
    </row>
    <row r="151" spans="1:10" x14ac:dyDescent="0.15">
      <c r="A151" s="7" t="str">
        <f>IF([1]配变!A151="","",[1]配变!A151)</f>
        <v>隆泰挤塑保温扳厂</v>
      </c>
      <c r="B151" s="7" t="str">
        <f>IF([1]配变!B151="","",[1]配变!B151)</f>
        <v>10kV</v>
      </c>
      <c r="C151" s="7">
        <f>IF([1]配变!D151="","",[1]配变!D151)</f>
        <v>400</v>
      </c>
      <c r="D151" s="7" t="str">
        <f>IF([1]配变!F151="","",[1]配变!F151)</f>
        <v>市辖</v>
      </c>
      <c r="E151" s="7" t="str">
        <f>IF([1]配变!H151="","",[1]配变!H151)</f>
        <v>分区2</v>
      </c>
      <c r="F151" s="7">
        <f>IF([1]配变!J151="","",[1]配变!J151)</f>
        <v>0</v>
      </c>
      <c r="G151" s="7">
        <f>IF([1]配变!K151="","",[1]配变!K151)</f>
        <v>2</v>
      </c>
      <c r="H151" s="7">
        <f>IF([1]配变!L151="","",[1]配变!L151)</f>
        <v>1</v>
      </c>
      <c r="I151" s="7">
        <f>IF([1]配变!M151="","",[1]配变!M151)</f>
        <v>1</v>
      </c>
      <c r="J151" s="7">
        <f>IF([1]配变!G151="","",[1]配变!G151)</f>
        <v>0</v>
      </c>
    </row>
    <row r="152" spans="1:10" x14ac:dyDescent="0.15">
      <c r="A152" s="7" t="str">
        <f>IF([1]配变!A152="","",[1]配变!A152)</f>
        <v>王家宅</v>
      </c>
      <c r="B152" s="7" t="str">
        <f>IF([1]配变!B152="","",[1]配变!B152)</f>
        <v>10kV</v>
      </c>
      <c r="C152" s="7">
        <f>IF([1]配变!D152="","",[1]配变!D152)</f>
        <v>125</v>
      </c>
      <c r="D152" s="7" t="str">
        <f>IF([1]配变!F152="","",[1]配变!F152)</f>
        <v>市辖</v>
      </c>
      <c r="E152" s="7" t="str">
        <f>IF([1]配变!H152="","",[1]配变!H152)</f>
        <v>分区2</v>
      </c>
      <c r="F152" s="7">
        <f>IF([1]配变!J152="","",[1]配变!J152)</f>
        <v>1</v>
      </c>
      <c r="G152" s="7">
        <f>IF([1]配变!K152="","",[1]配变!K152)</f>
        <v>0</v>
      </c>
      <c r="H152" s="7">
        <f>IF([1]配变!L152="","",[1]配变!L152)</f>
        <v>0</v>
      </c>
      <c r="I152" s="7">
        <f>IF([1]配变!M152="","",[1]配变!M152)</f>
        <v>0</v>
      </c>
      <c r="J152" s="7">
        <f>IF([1]配变!G152="","",[1]配变!G152)</f>
        <v>0</v>
      </c>
    </row>
    <row r="153" spans="1:10" x14ac:dyDescent="0.15">
      <c r="A153" s="7" t="str">
        <f>IF([1]配变!A153="","",[1]配变!A153)</f>
        <v>成利焊锡</v>
      </c>
      <c r="B153" s="7" t="str">
        <f>IF([1]配变!B153="","",[1]配变!B153)</f>
        <v>10kV</v>
      </c>
      <c r="C153" s="7">
        <f>IF([1]配变!D153="","",[1]配变!D153)</f>
        <v>160</v>
      </c>
      <c r="D153" s="7" t="str">
        <f>IF([1]配变!F153="","",[1]配变!F153)</f>
        <v>市辖</v>
      </c>
      <c r="E153" s="7" t="str">
        <f>IF([1]配变!H153="","",[1]配变!H153)</f>
        <v>分区2</v>
      </c>
      <c r="F153" s="7">
        <f>IF([1]配变!J153="","",[1]配变!J153)</f>
        <v>0</v>
      </c>
      <c r="G153" s="7">
        <f>IF([1]配变!K153="","",[1]配变!K153)</f>
        <v>1</v>
      </c>
      <c r="H153" s="7">
        <f>IF([1]配变!L153="","",[1]配变!L153)</f>
        <v>1</v>
      </c>
      <c r="I153" s="7">
        <f>IF([1]配变!M153="","",[1]配变!M153)</f>
        <v>1</v>
      </c>
      <c r="J153" s="7">
        <f>IF([1]配变!G153="","",[1]配变!G153)</f>
        <v>0</v>
      </c>
    </row>
    <row r="154" spans="1:10" x14ac:dyDescent="0.15">
      <c r="A154" s="7" t="str">
        <f>IF([1]配变!A154="","",[1]配变!A154)</f>
        <v>泉新金属</v>
      </c>
      <c r="B154" s="7" t="str">
        <f>IF([1]配变!B154="","",[1]配变!B154)</f>
        <v>10kV</v>
      </c>
      <c r="C154" s="7">
        <f>IF([1]配变!D154="","",[1]配变!D154)</f>
        <v>250</v>
      </c>
      <c r="D154" s="7" t="str">
        <f>IF([1]配变!F154="","",[1]配变!F154)</f>
        <v>市辖</v>
      </c>
      <c r="E154" s="7" t="str">
        <f>IF([1]配变!H154="","",[1]配变!H154)</f>
        <v>分区2</v>
      </c>
      <c r="F154" s="7">
        <f>IF([1]配变!J154="","",[1]配变!J154)</f>
        <v>1</v>
      </c>
      <c r="G154" s="7">
        <f>IF([1]配变!K154="","",[1]配变!K154)</f>
        <v>2</v>
      </c>
      <c r="H154" s="7">
        <f>IF([1]配变!L154="","",[1]配变!L154)</f>
        <v>1</v>
      </c>
      <c r="I154" s="7">
        <f>IF([1]配变!M154="","",[1]配变!M154)</f>
        <v>1</v>
      </c>
      <c r="J154" s="7">
        <f>IF([1]配变!G154="","",[1]配变!G154)</f>
        <v>0</v>
      </c>
    </row>
    <row r="155" spans="1:10" x14ac:dyDescent="0.15">
      <c r="A155" s="7" t="str">
        <f>IF([1]配变!A155="","",[1]配变!A155)</f>
        <v>配电2-2</v>
      </c>
      <c r="B155" s="7" t="str">
        <f>IF([1]配变!B155="","",[1]配变!B155)</f>
        <v>10kV</v>
      </c>
      <c r="C155" s="7">
        <f>IF([1]配变!D155="","",[1]配变!D155)</f>
        <v>250</v>
      </c>
      <c r="D155" s="7" t="str">
        <f>IF([1]配变!F155="","",[1]配变!F155)</f>
        <v>市辖</v>
      </c>
      <c r="E155" s="7" t="str">
        <f>IF([1]配变!H155="","",[1]配变!H155)</f>
        <v>分区2</v>
      </c>
      <c r="F155" s="7">
        <f>IF([1]配变!J155="","",[1]配变!J155)</f>
        <v>0</v>
      </c>
      <c r="G155" s="7">
        <f>IF([1]配变!K155="","",[1]配变!K155)</f>
        <v>0</v>
      </c>
      <c r="H155" s="7">
        <f>IF([1]配变!L155="","",[1]配变!L155)</f>
        <v>0</v>
      </c>
      <c r="I155" s="7">
        <f>IF([1]配变!M155="","",[1]配变!M155)</f>
        <v>0</v>
      </c>
      <c r="J155" s="7">
        <f>IF([1]配变!G155="","",[1]配变!G155)</f>
        <v>0</v>
      </c>
    </row>
    <row r="156" spans="1:10" x14ac:dyDescent="0.15">
      <c r="A156" s="7" t="str">
        <f>IF([1]配变!A156="","",[1]配变!A156)</f>
        <v>裕利北变</v>
      </c>
      <c r="B156" s="7" t="str">
        <f>IF([1]配变!B156="","",[1]配变!B156)</f>
        <v>10kV</v>
      </c>
      <c r="C156" s="7">
        <f>IF([1]配变!D156="","",[1]配变!D156)</f>
        <v>315</v>
      </c>
      <c r="D156" s="7" t="str">
        <f>IF([1]配变!F156="","",[1]配变!F156)</f>
        <v>市辖</v>
      </c>
      <c r="E156" s="7" t="str">
        <f>IF([1]配变!H156="","",[1]配变!H156)</f>
        <v>分区2</v>
      </c>
      <c r="F156" s="7">
        <f>IF([1]配变!J156="","",[1]配变!J156)</f>
        <v>1</v>
      </c>
      <c r="G156" s="7">
        <f>IF([1]配变!K156="","",[1]配变!K156)</f>
        <v>1</v>
      </c>
      <c r="H156" s="7">
        <f>IF([1]配变!L156="","",[1]配变!L156)</f>
        <v>1</v>
      </c>
      <c r="I156" s="7">
        <f>IF([1]配变!M156="","",[1]配变!M156)</f>
        <v>1</v>
      </c>
      <c r="J156" s="7">
        <f>IF([1]配变!G156="","",[1]配变!G156)</f>
        <v>0</v>
      </c>
    </row>
    <row r="157" spans="1:10" x14ac:dyDescent="0.15">
      <c r="A157" s="7" t="str">
        <f>IF([1]配变!A157="","",[1]配变!A157)</f>
        <v>裕利站</v>
      </c>
      <c r="B157" s="7" t="str">
        <f>IF([1]配变!B157="","",[1]配变!B157)</f>
        <v>10kV</v>
      </c>
      <c r="C157" s="7">
        <f>IF([1]配变!D157="","",[1]配变!D157)</f>
        <v>400</v>
      </c>
      <c r="D157" s="7" t="str">
        <f>IF([1]配变!F157="","",[1]配变!F157)</f>
        <v>市辖</v>
      </c>
      <c r="E157" s="7" t="str">
        <f>IF([1]配变!H157="","",[1]配变!H157)</f>
        <v>分区2</v>
      </c>
      <c r="F157" s="7">
        <f>IF([1]配变!J157="","",[1]配变!J157)</f>
        <v>0</v>
      </c>
      <c r="G157" s="7">
        <f>IF([1]配变!K157="","",[1]配变!K157)</f>
        <v>2</v>
      </c>
      <c r="H157" s="7">
        <f>IF([1]配变!L157="","",[1]配变!L157)</f>
        <v>1</v>
      </c>
      <c r="I157" s="7">
        <f>IF([1]配变!M157="","",[1]配变!M157)</f>
        <v>1</v>
      </c>
      <c r="J157" s="7">
        <f>IF([1]配变!G157="","",[1]配变!G157)</f>
        <v>0</v>
      </c>
    </row>
    <row r="158" spans="1:10" x14ac:dyDescent="0.15">
      <c r="A158" s="7" t="str">
        <f>IF([1]配变!A158="","",[1]配变!A158)</f>
        <v>创硕过滤设备</v>
      </c>
      <c r="B158" s="7" t="str">
        <f>IF([1]配变!B158="","",[1]配变!B158)</f>
        <v>10kV</v>
      </c>
      <c r="C158" s="7">
        <f>IF([1]配变!D158="","",[1]配变!D158)</f>
        <v>250</v>
      </c>
      <c r="D158" s="7" t="str">
        <f>IF([1]配变!F158="","",[1]配变!F158)</f>
        <v>市辖</v>
      </c>
      <c r="E158" s="7" t="str">
        <f>IF([1]配变!H158="","",[1]配变!H158)</f>
        <v>分区2</v>
      </c>
      <c r="F158" s="7">
        <f>IF([1]配变!J158="","",[1]配变!J158)</f>
        <v>1</v>
      </c>
      <c r="G158" s="7">
        <f>IF([1]配变!K158="","",[1]配变!K158)</f>
        <v>0</v>
      </c>
      <c r="H158" s="7">
        <f>IF([1]配变!L158="","",[1]配变!L158)</f>
        <v>0</v>
      </c>
      <c r="I158" s="7">
        <f>IF([1]配变!M158="","",[1]配变!M158)</f>
        <v>0</v>
      </c>
      <c r="J158" s="7">
        <f>IF([1]配变!G158="","",[1]配变!G158)</f>
        <v>0</v>
      </c>
    </row>
    <row r="159" spans="1:10" x14ac:dyDescent="0.15">
      <c r="A159" s="7" t="str">
        <f>IF([1]配变!A159="","",[1]配变!A159)</f>
        <v>远东厨房</v>
      </c>
      <c r="B159" s="7" t="str">
        <f>IF([1]配变!B159="","",[1]配变!B159)</f>
        <v>10kV</v>
      </c>
      <c r="C159" s="7">
        <f>IF([1]配变!D159="","",[1]配变!D159)</f>
        <v>250</v>
      </c>
      <c r="D159" s="7" t="str">
        <f>IF([1]配变!F159="","",[1]配变!F159)</f>
        <v>市辖</v>
      </c>
      <c r="E159" s="7" t="str">
        <f>IF([1]配变!H159="","",[1]配变!H159)</f>
        <v>分区2</v>
      </c>
      <c r="F159" s="7">
        <f>IF([1]配变!J159="","",[1]配变!J159)</f>
        <v>0</v>
      </c>
      <c r="G159" s="7">
        <f>IF([1]配变!K159="","",[1]配变!K159)</f>
        <v>1</v>
      </c>
      <c r="H159" s="7">
        <f>IF([1]配变!L159="","",[1]配变!L159)</f>
        <v>1</v>
      </c>
      <c r="I159" s="7">
        <f>IF([1]配变!M159="","",[1]配变!M159)</f>
        <v>1</v>
      </c>
      <c r="J159" s="7">
        <f>IF([1]配变!G159="","",[1]配变!G159)</f>
        <v>0</v>
      </c>
    </row>
    <row r="160" spans="1:10" x14ac:dyDescent="0.15">
      <c r="A160" s="7" t="str">
        <f>IF([1]配变!A160="","",[1]配变!A160)</f>
        <v>卉欣服装</v>
      </c>
      <c r="B160" s="7" t="str">
        <f>IF([1]配变!B160="","",[1]配变!B160)</f>
        <v>10kV</v>
      </c>
      <c r="C160" s="7">
        <f>IF([1]配变!D160="","",[1]配变!D160)</f>
        <v>250</v>
      </c>
      <c r="D160" s="7" t="str">
        <f>IF([1]配变!F160="","",[1]配变!F160)</f>
        <v>市辖</v>
      </c>
      <c r="E160" s="7" t="str">
        <f>IF([1]配变!H160="","",[1]配变!H160)</f>
        <v>分区2</v>
      </c>
      <c r="F160" s="7">
        <f>IF([1]配变!J160="","",[1]配变!J160)</f>
        <v>1</v>
      </c>
      <c r="G160" s="7">
        <f>IF([1]配变!K160="","",[1]配变!K160)</f>
        <v>2</v>
      </c>
      <c r="H160" s="7">
        <f>IF([1]配变!L160="","",[1]配变!L160)</f>
        <v>1</v>
      </c>
      <c r="I160" s="7">
        <f>IF([1]配变!M160="","",[1]配变!M160)</f>
        <v>1</v>
      </c>
      <c r="J160" s="7">
        <f>IF([1]配变!G160="","",[1]配变!G160)</f>
        <v>0</v>
      </c>
    </row>
    <row r="161" spans="1:10" x14ac:dyDescent="0.15">
      <c r="A161" s="7" t="str">
        <f>IF([1]配变!A161="","",[1]配变!A161)</f>
        <v>锦峰五金</v>
      </c>
      <c r="B161" s="7" t="str">
        <f>IF([1]配变!B161="","",[1]配变!B161)</f>
        <v>10kV</v>
      </c>
      <c r="C161" s="7">
        <f>IF([1]配变!D161="","",[1]配变!D161)</f>
        <v>315</v>
      </c>
      <c r="D161" s="7" t="str">
        <f>IF([1]配变!F161="","",[1]配变!F161)</f>
        <v>市辖</v>
      </c>
      <c r="E161" s="7" t="str">
        <f>IF([1]配变!H161="","",[1]配变!H161)</f>
        <v>分区2</v>
      </c>
      <c r="F161" s="7">
        <f>IF([1]配变!J161="","",[1]配变!J161)</f>
        <v>0</v>
      </c>
      <c r="G161" s="7">
        <f>IF([1]配变!K161="","",[1]配变!K161)</f>
        <v>0</v>
      </c>
      <c r="H161" s="7">
        <f>IF([1]配变!L161="","",[1]配变!L161)</f>
        <v>0</v>
      </c>
      <c r="I161" s="7">
        <f>IF([1]配变!M161="","",[1]配变!M161)</f>
        <v>0</v>
      </c>
      <c r="J161" s="7">
        <f>IF([1]配变!G161="","",[1]配变!G161)</f>
        <v>0</v>
      </c>
    </row>
    <row r="162" spans="1:10" x14ac:dyDescent="0.15">
      <c r="A162" s="7" t="str">
        <f>IF([1]配变!A162="","",[1]配变!A162)</f>
        <v>金茂</v>
      </c>
      <c r="B162" s="7" t="str">
        <f>IF([1]配变!B162="","",[1]配变!B162)</f>
        <v>10kV</v>
      </c>
      <c r="C162" s="7">
        <f>IF([1]配变!D162="","",[1]配变!D162)</f>
        <v>250</v>
      </c>
      <c r="D162" s="7" t="str">
        <f>IF([1]配变!F162="","",[1]配变!F162)</f>
        <v>市辖</v>
      </c>
      <c r="E162" s="7" t="str">
        <f>IF([1]配变!H162="","",[1]配变!H162)</f>
        <v>分区2</v>
      </c>
      <c r="F162" s="7">
        <f>IF([1]配变!J162="","",[1]配变!J162)</f>
        <v>1</v>
      </c>
      <c r="G162" s="7">
        <f>IF([1]配变!K162="","",[1]配变!K162)</f>
        <v>1</v>
      </c>
      <c r="H162" s="7">
        <f>IF([1]配变!L162="","",[1]配变!L162)</f>
        <v>1</v>
      </c>
      <c r="I162" s="7">
        <f>IF([1]配变!M162="","",[1]配变!M162)</f>
        <v>1</v>
      </c>
      <c r="J162" s="7">
        <f>IF([1]配变!G162="","",[1]配变!G162)</f>
        <v>0</v>
      </c>
    </row>
    <row r="163" spans="1:10" x14ac:dyDescent="0.15">
      <c r="A163" s="7" t="str">
        <f>IF([1]配变!A163="","",[1]配变!A163)</f>
        <v>远东锻造</v>
      </c>
      <c r="B163" s="7" t="str">
        <f>IF([1]配变!B163="","",[1]配变!B163)</f>
        <v>10kV</v>
      </c>
      <c r="C163" s="7">
        <f>IF([1]配变!D163="","",[1]配变!D163)</f>
        <v>250</v>
      </c>
      <c r="D163" s="7" t="str">
        <f>IF([1]配变!F163="","",[1]配变!F163)</f>
        <v>市辖</v>
      </c>
      <c r="E163" s="7" t="str">
        <f>IF([1]配变!H163="","",[1]配变!H163)</f>
        <v>分区2</v>
      </c>
      <c r="F163" s="7">
        <f>IF([1]配变!J163="","",[1]配变!J163)</f>
        <v>0</v>
      </c>
      <c r="G163" s="7">
        <f>IF([1]配变!K163="","",[1]配变!K163)</f>
        <v>2</v>
      </c>
      <c r="H163" s="7">
        <f>IF([1]配变!L163="","",[1]配变!L163)</f>
        <v>1</v>
      </c>
      <c r="I163" s="7">
        <f>IF([1]配变!M163="","",[1]配变!M163)</f>
        <v>1</v>
      </c>
      <c r="J163" s="7">
        <f>IF([1]配变!G163="","",[1]配变!G163)</f>
        <v>0</v>
      </c>
    </row>
    <row r="164" spans="1:10" x14ac:dyDescent="0.15">
      <c r="A164" s="7" t="str">
        <f>IF([1]配变!A164="","",[1]配变!A164)</f>
        <v>陆家模锻</v>
      </c>
      <c r="B164" s="7" t="str">
        <f>IF([1]配变!B164="","",[1]配变!B164)</f>
        <v>10kV</v>
      </c>
      <c r="C164" s="7">
        <f>IF([1]配变!D164="","",[1]配变!D164)</f>
        <v>315</v>
      </c>
      <c r="D164" s="7" t="str">
        <f>IF([1]配变!F164="","",[1]配变!F164)</f>
        <v>市辖</v>
      </c>
      <c r="E164" s="7" t="str">
        <f>IF([1]配变!H164="","",[1]配变!H164)</f>
        <v>分区2</v>
      </c>
      <c r="F164" s="7">
        <f>IF([1]配变!J164="","",[1]配变!J164)</f>
        <v>1</v>
      </c>
      <c r="G164" s="7">
        <f>IF([1]配变!K164="","",[1]配变!K164)</f>
        <v>0</v>
      </c>
      <c r="H164" s="7">
        <f>IF([1]配变!L164="","",[1]配变!L164)</f>
        <v>0</v>
      </c>
      <c r="I164" s="7">
        <f>IF([1]配变!M164="","",[1]配变!M164)</f>
        <v>0</v>
      </c>
      <c r="J164" s="7">
        <f>IF([1]配变!G164="","",[1]配变!G164)</f>
        <v>0</v>
      </c>
    </row>
    <row r="165" spans="1:10" x14ac:dyDescent="0.15">
      <c r="A165" s="7" t="str">
        <f>IF([1]配变!A165="","",[1]配变!A165)</f>
        <v>和兴医疗</v>
      </c>
      <c r="B165" s="7" t="str">
        <f>IF([1]配变!B165="","",[1]配变!B165)</f>
        <v>10kV</v>
      </c>
      <c r="C165" s="7">
        <f>IF([1]配变!D165="","",[1]配变!D165)</f>
        <v>125</v>
      </c>
      <c r="D165" s="7" t="str">
        <f>IF([1]配变!F165="","",[1]配变!F165)</f>
        <v>市辖</v>
      </c>
      <c r="E165" s="7" t="str">
        <f>IF([1]配变!H165="","",[1]配变!H165)</f>
        <v>分区2</v>
      </c>
      <c r="F165" s="7">
        <f>IF([1]配变!J165="","",[1]配变!J165)</f>
        <v>0</v>
      </c>
      <c r="G165" s="7">
        <f>IF([1]配变!K165="","",[1]配变!K165)</f>
        <v>1</v>
      </c>
      <c r="H165" s="7">
        <f>IF([1]配变!L165="","",[1]配变!L165)</f>
        <v>1</v>
      </c>
      <c r="I165" s="7">
        <f>IF([1]配变!M165="","",[1]配变!M165)</f>
        <v>1</v>
      </c>
      <c r="J165" s="7">
        <f>IF([1]配变!G165="","",[1]配变!G165)</f>
        <v>0</v>
      </c>
    </row>
    <row r="166" spans="1:10" x14ac:dyDescent="0.15">
      <c r="A166" s="7" t="str">
        <f>IF([1]配变!A166="","",[1]配变!A166)</f>
        <v>和兴医疗（停用）</v>
      </c>
      <c r="B166" s="7" t="str">
        <f>IF([1]配变!B166="","",[1]配变!B166)</f>
        <v>10kV</v>
      </c>
      <c r="C166" s="7">
        <f>IF([1]配变!D166="","",[1]配变!D166)</f>
        <v>1000</v>
      </c>
      <c r="D166" s="7" t="str">
        <f>IF([1]配变!F166="","",[1]配变!F166)</f>
        <v>市辖</v>
      </c>
      <c r="E166" s="7" t="str">
        <f>IF([1]配变!H166="","",[1]配变!H166)</f>
        <v>分区2</v>
      </c>
      <c r="F166" s="7">
        <f>IF([1]配变!J166="","",[1]配变!J166)</f>
        <v>1</v>
      </c>
      <c r="G166" s="7">
        <f>IF([1]配变!K166="","",[1]配变!K166)</f>
        <v>2</v>
      </c>
      <c r="H166" s="7">
        <f>IF([1]配变!L166="","",[1]配变!L166)</f>
        <v>1</v>
      </c>
      <c r="I166" s="7">
        <f>IF([1]配变!M166="","",[1]配变!M166)</f>
        <v>1</v>
      </c>
      <c r="J166" s="7">
        <f>IF([1]配变!G166="","",[1]配变!G166)</f>
        <v>0</v>
      </c>
    </row>
    <row r="167" spans="1:10" x14ac:dyDescent="0.15">
      <c r="A167" s="7" t="str">
        <f>IF([1]配变!A167="","",[1]配变!A167)</f>
        <v>创硕过滤设备2</v>
      </c>
      <c r="B167" s="7" t="str">
        <f>IF([1]配变!B167="","",[1]配变!B167)</f>
        <v>10kV</v>
      </c>
      <c r="C167" s="7">
        <f>IF([1]配变!D167="","",[1]配变!D167)</f>
        <v>250</v>
      </c>
      <c r="D167" s="7" t="str">
        <f>IF([1]配变!F167="","",[1]配变!F167)</f>
        <v>市辖</v>
      </c>
      <c r="E167" s="7" t="str">
        <f>IF([1]配变!H167="","",[1]配变!H167)</f>
        <v>分区2</v>
      </c>
      <c r="F167" s="7">
        <f>IF([1]配变!J167="","",[1]配变!J167)</f>
        <v>0</v>
      </c>
      <c r="G167" s="7">
        <f>IF([1]配变!K167="","",[1]配变!K167)</f>
        <v>0</v>
      </c>
      <c r="H167" s="7">
        <f>IF([1]配变!L167="","",[1]配变!L167)</f>
        <v>0</v>
      </c>
      <c r="I167" s="7">
        <f>IF([1]配变!M167="","",[1]配变!M167)</f>
        <v>0</v>
      </c>
      <c r="J167" s="7">
        <f>IF([1]配变!G167="","",[1]配变!G167)</f>
        <v>0</v>
      </c>
    </row>
    <row r="168" spans="1:10" x14ac:dyDescent="0.15">
      <c r="A168" s="7" t="str">
        <f>IF([1]配变!A168="","",[1]配变!A168)</f>
        <v>天乐广告装潢</v>
      </c>
      <c r="B168" s="7" t="str">
        <f>IF([1]配变!B168="","",[1]配变!B168)</f>
        <v>10kV</v>
      </c>
      <c r="C168" s="7">
        <f>IF([1]配变!D168="","",[1]配变!D168)</f>
        <v>80</v>
      </c>
      <c r="D168" s="7" t="str">
        <f>IF([1]配变!F168="","",[1]配变!F168)</f>
        <v>市辖</v>
      </c>
      <c r="E168" s="7" t="str">
        <f>IF([1]配变!H168="","",[1]配变!H168)</f>
        <v>分区2</v>
      </c>
      <c r="F168" s="7">
        <f>IF([1]配变!J168="","",[1]配变!J168)</f>
        <v>1</v>
      </c>
      <c r="G168" s="7">
        <f>IF([1]配变!K168="","",[1]配变!K168)</f>
        <v>1</v>
      </c>
      <c r="H168" s="7">
        <f>IF([1]配变!L168="","",[1]配变!L168)</f>
        <v>1</v>
      </c>
      <c r="I168" s="7">
        <f>IF([1]配变!M168="","",[1]配变!M168)</f>
        <v>1</v>
      </c>
      <c r="J168" s="7">
        <f>IF([1]配变!G168="","",[1]配变!G168)</f>
        <v>0</v>
      </c>
    </row>
    <row r="169" spans="1:10" x14ac:dyDescent="0.15">
      <c r="A169" s="7" t="str">
        <f>IF([1]配变!A169="","",[1]配变!A169)</f>
        <v>丰钧木业</v>
      </c>
      <c r="B169" s="7" t="str">
        <f>IF([1]配变!B169="","",[1]配变!B169)</f>
        <v>10kV</v>
      </c>
      <c r="C169" s="7">
        <f>IF([1]配变!D169="","",[1]配变!D169)</f>
        <v>200</v>
      </c>
      <c r="D169" s="7" t="str">
        <f>IF([1]配变!F169="","",[1]配变!F169)</f>
        <v>市辖</v>
      </c>
      <c r="E169" s="7" t="str">
        <f>IF([1]配变!H169="","",[1]配变!H169)</f>
        <v>分区2</v>
      </c>
      <c r="F169" s="7">
        <f>IF([1]配变!J169="","",[1]配变!J169)</f>
        <v>0</v>
      </c>
      <c r="G169" s="7">
        <f>IF([1]配变!K169="","",[1]配变!K169)</f>
        <v>2</v>
      </c>
      <c r="H169" s="7">
        <f>IF([1]配变!L169="","",[1]配变!L169)</f>
        <v>1</v>
      </c>
      <c r="I169" s="7">
        <f>IF([1]配变!M169="","",[1]配变!M169)</f>
        <v>1</v>
      </c>
      <c r="J169" s="7">
        <f>IF([1]配变!G169="","",[1]配变!G169)</f>
        <v>0</v>
      </c>
    </row>
    <row r="170" spans="1:10" x14ac:dyDescent="0.15">
      <c r="A170" s="7" t="str">
        <f>IF([1]配变!A170="","",[1]配变!A170)</f>
        <v>商务城（周泾六期2#）</v>
      </c>
      <c r="B170" s="7" t="str">
        <f>IF([1]配变!B170="","",[1]配变!B170)</f>
        <v>10kV</v>
      </c>
      <c r="C170" s="7">
        <f>IF([1]配变!D170="","",[1]配变!D170)</f>
        <v>500</v>
      </c>
      <c r="D170" s="7" t="str">
        <f>IF([1]配变!F170="","",[1]配变!F170)</f>
        <v>市辖</v>
      </c>
      <c r="E170" s="7" t="str">
        <f>IF([1]配变!H170="","",[1]配变!H170)</f>
        <v>分区2</v>
      </c>
      <c r="F170" s="7">
        <f>IF([1]配变!J170="","",[1]配变!J170)</f>
        <v>1</v>
      </c>
      <c r="G170" s="7">
        <f>IF([1]配变!K170="","",[1]配变!K170)</f>
        <v>0</v>
      </c>
      <c r="H170" s="7">
        <f>IF([1]配变!L170="","",[1]配变!L170)</f>
        <v>0</v>
      </c>
      <c r="I170" s="7">
        <f>IF([1]配变!M170="","",[1]配变!M170)</f>
        <v>0</v>
      </c>
      <c r="J170" s="7">
        <f>IF([1]配变!G170="","",[1]配变!G170)</f>
        <v>0</v>
      </c>
    </row>
    <row r="171" spans="1:10" x14ac:dyDescent="0.15">
      <c r="A171" s="7" t="str">
        <f>IF([1]配变!A171="","",[1]配变!A171)</f>
        <v>仕泰隆</v>
      </c>
      <c r="B171" s="7" t="str">
        <f>IF([1]配变!B171="","",[1]配变!B171)</f>
        <v>10kV</v>
      </c>
      <c r="C171" s="7">
        <f>IF([1]配变!D171="","",[1]配变!D171)</f>
        <v>800</v>
      </c>
      <c r="D171" s="7" t="str">
        <f>IF([1]配变!F171="","",[1]配变!F171)</f>
        <v>市辖</v>
      </c>
      <c r="E171" s="7" t="str">
        <f>IF([1]配变!H171="","",[1]配变!H171)</f>
        <v>分区2</v>
      </c>
      <c r="F171" s="7">
        <f>IF([1]配变!J171="","",[1]配变!J171)</f>
        <v>0</v>
      </c>
      <c r="G171" s="7">
        <f>IF([1]配变!K171="","",[1]配变!K171)</f>
        <v>1</v>
      </c>
      <c r="H171" s="7">
        <f>IF([1]配变!L171="","",[1]配变!L171)</f>
        <v>1</v>
      </c>
      <c r="I171" s="7">
        <f>IF([1]配变!M171="","",[1]配变!M171)</f>
        <v>1</v>
      </c>
      <c r="J171" s="7">
        <f>IF([1]配变!G171="","",[1]配变!G171)</f>
        <v>0</v>
      </c>
    </row>
    <row r="172" spans="1:10" x14ac:dyDescent="0.15">
      <c r="A172" s="7" t="str">
        <f>IF([1]配变!A172="","",[1]配变!A172)</f>
        <v>珍和模具</v>
      </c>
      <c r="B172" s="7" t="str">
        <f>IF([1]配变!B172="","",[1]配变!B172)</f>
        <v>10kV</v>
      </c>
      <c r="C172" s="7">
        <f>IF([1]配变!D172="","",[1]配变!D172)</f>
        <v>250</v>
      </c>
      <c r="D172" s="7" t="str">
        <f>IF([1]配变!F172="","",[1]配变!F172)</f>
        <v>市辖</v>
      </c>
      <c r="E172" s="7" t="str">
        <f>IF([1]配变!H172="","",[1]配变!H172)</f>
        <v>分区2</v>
      </c>
      <c r="F172" s="7">
        <f>IF([1]配变!J172="","",[1]配变!J172)</f>
        <v>1</v>
      </c>
      <c r="G172" s="7">
        <f>IF([1]配变!K172="","",[1]配变!K172)</f>
        <v>2</v>
      </c>
      <c r="H172" s="7">
        <f>IF([1]配变!L172="","",[1]配变!L172)</f>
        <v>1</v>
      </c>
      <c r="I172" s="7">
        <f>IF([1]配变!M172="","",[1]配变!M172)</f>
        <v>1</v>
      </c>
      <c r="J172" s="7">
        <f>IF([1]配变!G172="","",[1]配变!G172)</f>
        <v>0</v>
      </c>
    </row>
    <row r="173" spans="1:10" x14ac:dyDescent="0.15">
      <c r="A173" s="7" t="str">
        <f>IF([1]配变!A173="","",[1]配变!A173)</f>
        <v>创意时装</v>
      </c>
      <c r="B173" s="7" t="str">
        <f>IF([1]配变!B173="","",[1]配变!B173)</f>
        <v>10kV</v>
      </c>
      <c r="C173" s="7">
        <f>IF([1]配变!D173="","",[1]配变!D173)</f>
        <v>250</v>
      </c>
      <c r="D173" s="7" t="str">
        <f>IF([1]配变!F173="","",[1]配变!F173)</f>
        <v>市辖</v>
      </c>
      <c r="E173" s="7" t="str">
        <f>IF([1]配变!H173="","",[1]配变!H173)</f>
        <v>分区2</v>
      </c>
      <c r="F173" s="7">
        <f>IF([1]配变!J173="","",[1]配变!J173)</f>
        <v>0</v>
      </c>
      <c r="G173" s="7">
        <f>IF([1]配变!K173="","",[1]配变!K173)</f>
        <v>0</v>
      </c>
      <c r="H173" s="7">
        <f>IF([1]配变!L173="","",[1]配变!L173)</f>
        <v>0</v>
      </c>
      <c r="I173" s="7">
        <f>IF([1]配变!M173="","",[1]配变!M173)</f>
        <v>0</v>
      </c>
      <c r="J173" s="7">
        <f>IF([1]配变!G173="","",[1]配变!G173)</f>
        <v>0</v>
      </c>
    </row>
    <row r="174" spans="1:10" x14ac:dyDescent="0.15">
      <c r="A174" s="7" t="str">
        <f>IF([1]配变!A174="","",[1]配变!A174)</f>
        <v>裕利南村变</v>
      </c>
      <c r="B174" s="7" t="str">
        <f>IF([1]配变!B174="","",[1]配变!B174)</f>
        <v>10kV</v>
      </c>
      <c r="C174" s="7">
        <f>IF([1]配变!D174="","",[1]配变!D174)</f>
        <v>100</v>
      </c>
      <c r="D174" s="7" t="str">
        <f>IF([1]配变!F174="","",[1]配变!F174)</f>
        <v>市辖</v>
      </c>
      <c r="E174" s="7" t="str">
        <f>IF([1]配变!H174="","",[1]配变!H174)</f>
        <v>分区2</v>
      </c>
      <c r="F174" s="7">
        <f>IF([1]配变!J174="","",[1]配变!J174)</f>
        <v>1</v>
      </c>
      <c r="G174" s="7">
        <f>IF([1]配变!K174="","",[1]配变!K174)</f>
        <v>1</v>
      </c>
      <c r="H174" s="7">
        <f>IF([1]配变!L174="","",[1]配变!L174)</f>
        <v>1</v>
      </c>
      <c r="I174" s="7">
        <f>IF([1]配变!M174="","",[1]配变!M174)</f>
        <v>1</v>
      </c>
      <c r="J174" s="7">
        <f>IF([1]配变!G174="","",[1]配变!G174)</f>
        <v>0</v>
      </c>
    </row>
    <row r="175" spans="1:10" x14ac:dyDescent="0.15">
      <c r="A175" s="7" t="str">
        <f>IF([1]配变!A175="","",[1]配变!A175)</f>
        <v>陆家创业塑胶</v>
      </c>
      <c r="B175" s="7" t="str">
        <f>IF([1]配变!B175="","",[1]配变!B175)</f>
        <v>10kV</v>
      </c>
      <c r="C175" s="7">
        <f>IF([1]配变!D175="","",[1]配变!D175)</f>
        <v>160</v>
      </c>
      <c r="D175" s="7" t="str">
        <f>IF([1]配变!F175="","",[1]配变!F175)</f>
        <v>市辖</v>
      </c>
      <c r="E175" s="7" t="str">
        <f>IF([1]配变!H175="","",[1]配变!H175)</f>
        <v>分区2</v>
      </c>
      <c r="F175" s="7">
        <f>IF([1]配变!J175="","",[1]配变!J175)</f>
        <v>0</v>
      </c>
      <c r="G175" s="7">
        <f>IF([1]配变!K175="","",[1]配变!K175)</f>
        <v>2</v>
      </c>
      <c r="H175" s="7">
        <f>IF([1]配变!L175="","",[1]配变!L175)</f>
        <v>1</v>
      </c>
      <c r="I175" s="7">
        <f>IF([1]配变!M175="","",[1]配变!M175)</f>
        <v>1</v>
      </c>
      <c r="J175" s="7">
        <f>IF([1]配变!G175="","",[1]配变!G175)</f>
        <v>0</v>
      </c>
    </row>
    <row r="176" spans="1:10" x14ac:dyDescent="0.15">
      <c r="A176" s="7" t="str">
        <f>IF([1]配变!A176="","",[1]配变!A176)</f>
        <v>路灯管理所</v>
      </c>
      <c r="B176" s="7" t="str">
        <f>IF([1]配变!B176="","",[1]配变!B176)</f>
        <v>10kV</v>
      </c>
      <c r="C176" s="7">
        <f>IF([1]配变!D176="","",[1]配变!D176)</f>
        <v>80</v>
      </c>
      <c r="D176" s="7" t="str">
        <f>IF([1]配变!F176="","",[1]配变!F176)</f>
        <v>市辖</v>
      </c>
      <c r="E176" s="7" t="str">
        <f>IF([1]配变!H176="","",[1]配变!H176)</f>
        <v>分区2</v>
      </c>
      <c r="F176" s="7">
        <f>IF([1]配变!J176="","",[1]配变!J176)</f>
        <v>1</v>
      </c>
      <c r="G176" s="7">
        <f>IF([1]配变!K176="","",[1]配变!K176)</f>
        <v>0</v>
      </c>
      <c r="H176" s="7">
        <f>IF([1]配变!L176="","",[1]配变!L176)</f>
        <v>0</v>
      </c>
      <c r="I176" s="7">
        <f>IF([1]配变!M176="","",[1]配变!M176)</f>
        <v>0</v>
      </c>
      <c r="J176" s="7">
        <f>IF([1]配变!G176="","",[1]配变!G176)</f>
        <v>0</v>
      </c>
    </row>
    <row r="177" spans="1:10" x14ac:dyDescent="0.15">
      <c r="A177" s="7" t="str">
        <f>IF([1]配变!A177="","",[1]配变!A177)</f>
        <v>中石化壳</v>
      </c>
      <c r="B177" s="7" t="str">
        <f>IF([1]配变!B177="","",[1]配变!B177)</f>
        <v>10kV</v>
      </c>
      <c r="C177" s="7">
        <f>IF([1]配变!D177="","",[1]配变!D177)</f>
        <v>50</v>
      </c>
      <c r="D177" s="7" t="str">
        <f>IF([1]配变!F177="","",[1]配变!F177)</f>
        <v>市辖</v>
      </c>
      <c r="E177" s="7" t="str">
        <f>IF([1]配变!H177="","",[1]配变!H177)</f>
        <v>分区2</v>
      </c>
      <c r="F177" s="7">
        <f>IF([1]配变!J177="","",[1]配变!J177)</f>
        <v>0</v>
      </c>
      <c r="G177" s="7">
        <f>IF([1]配变!K177="","",[1]配变!K177)</f>
        <v>1</v>
      </c>
      <c r="H177" s="7">
        <f>IF([1]配变!L177="","",[1]配变!L177)</f>
        <v>1</v>
      </c>
      <c r="I177" s="7">
        <f>IF([1]配变!M177="","",[1]配变!M177)</f>
        <v>1</v>
      </c>
      <c r="J177" s="7">
        <f>IF([1]配变!G177="","",[1]配变!G177)</f>
        <v>0</v>
      </c>
    </row>
    <row r="178" spans="1:10" x14ac:dyDescent="0.15">
      <c r="A178" s="7" t="str">
        <f>IF([1]配变!A178="","",[1]配变!A178)</f>
        <v>胜鑫电化</v>
      </c>
      <c r="B178" s="7" t="str">
        <f>IF([1]配变!B178="","",[1]配变!B178)</f>
        <v>10kV</v>
      </c>
      <c r="C178" s="7">
        <f>IF([1]配变!D178="","",[1]配变!D178)</f>
        <v>315</v>
      </c>
      <c r="D178" s="7" t="str">
        <f>IF([1]配变!F178="","",[1]配变!F178)</f>
        <v>市辖</v>
      </c>
      <c r="E178" s="7" t="str">
        <f>IF([1]配变!H178="","",[1]配变!H178)</f>
        <v>分区2</v>
      </c>
      <c r="F178" s="7">
        <f>IF([1]配变!J178="","",[1]配变!J178)</f>
        <v>1</v>
      </c>
      <c r="G178" s="7">
        <f>IF([1]配变!K178="","",[1]配变!K178)</f>
        <v>2</v>
      </c>
      <c r="H178" s="7">
        <f>IF([1]配变!L178="","",[1]配变!L178)</f>
        <v>1</v>
      </c>
      <c r="I178" s="7">
        <f>IF([1]配变!M178="","",[1]配变!M178)</f>
        <v>1</v>
      </c>
      <c r="J178" s="7">
        <f>IF([1]配变!G178="","",[1]配变!G178)</f>
        <v>0</v>
      </c>
    </row>
    <row r="179" spans="1:10" x14ac:dyDescent="0.15">
      <c r="A179" s="7" t="str">
        <f>IF([1]配变!A179="","",[1]配变!A179)</f>
        <v>陆家精细电化厂</v>
      </c>
      <c r="B179" s="7" t="str">
        <f>IF([1]配变!B179="","",[1]配变!B179)</f>
        <v>10kV</v>
      </c>
      <c r="C179" s="7">
        <f>IF([1]配变!D179="","",[1]配变!D179)</f>
        <v>400</v>
      </c>
      <c r="D179" s="7" t="str">
        <f>IF([1]配变!F179="","",[1]配变!F179)</f>
        <v>市辖</v>
      </c>
      <c r="E179" s="7" t="str">
        <f>IF([1]配变!H179="","",[1]配变!H179)</f>
        <v>分区2</v>
      </c>
      <c r="F179" s="7">
        <f>IF([1]配变!J179="","",[1]配变!J179)</f>
        <v>0</v>
      </c>
      <c r="G179" s="7">
        <f>IF([1]配变!K179="","",[1]配变!K179)</f>
        <v>0</v>
      </c>
      <c r="H179" s="7">
        <f>IF([1]配变!L179="","",[1]配变!L179)</f>
        <v>0</v>
      </c>
      <c r="I179" s="7">
        <f>IF([1]配变!M179="","",[1]配变!M179)</f>
        <v>0</v>
      </c>
      <c r="J179" s="7">
        <f>IF([1]配变!G179="","",[1]配变!G179)</f>
        <v>0</v>
      </c>
    </row>
    <row r="180" spans="1:10" x14ac:dyDescent="0.15">
      <c r="A180" s="7" t="str">
        <f>IF([1]配变!A180="","",[1]配变!A180)</f>
        <v>曹安供销1</v>
      </c>
      <c r="B180" s="7" t="str">
        <f>IF([1]配变!B180="","",[1]配变!B180)</f>
        <v>10kV</v>
      </c>
      <c r="C180" s="7">
        <f>IF([1]配变!D180="","",[1]配变!D180)</f>
        <v>2000</v>
      </c>
      <c r="D180" s="7" t="str">
        <f>IF([1]配变!F180="","",[1]配变!F180)</f>
        <v>市辖</v>
      </c>
      <c r="E180" s="7" t="str">
        <f>IF([1]配变!H180="","",[1]配变!H180)</f>
        <v>分区4</v>
      </c>
      <c r="F180" s="7">
        <f>IF([1]配变!J180="","",[1]配变!J180)</f>
        <v>1</v>
      </c>
      <c r="G180" s="7">
        <f>IF([1]配变!K180="","",[1]配变!K180)</f>
        <v>1</v>
      </c>
      <c r="H180" s="7">
        <f>IF([1]配变!L180="","",[1]配变!L180)</f>
        <v>1</v>
      </c>
      <c r="I180" s="7">
        <f>IF([1]配变!M180="","",[1]配变!M180)</f>
        <v>1</v>
      </c>
      <c r="J180" s="7">
        <f>IF([1]配变!G180="","",[1]配变!G180)</f>
        <v>0</v>
      </c>
    </row>
    <row r="181" spans="1:10" x14ac:dyDescent="0.15">
      <c r="A181" s="7" t="str">
        <f>IF([1]配变!A181="","",[1]配变!A181)</f>
        <v>曹安供销2</v>
      </c>
      <c r="B181" s="7" t="str">
        <f>IF([1]配变!B181="","",[1]配变!B181)</f>
        <v>10kV</v>
      </c>
      <c r="C181" s="7">
        <f>IF([1]配变!D181="","",[1]配变!D181)</f>
        <v>2000</v>
      </c>
      <c r="D181" s="7" t="str">
        <f>IF([1]配变!F181="","",[1]配变!F181)</f>
        <v>市辖</v>
      </c>
      <c r="E181" s="7" t="str">
        <f>IF([1]配变!H181="","",[1]配变!H181)</f>
        <v>分区4</v>
      </c>
      <c r="F181" s="7">
        <f>IF([1]配变!J181="","",[1]配变!J181)</f>
        <v>0</v>
      </c>
      <c r="G181" s="7">
        <f>IF([1]配变!K181="","",[1]配变!K181)</f>
        <v>2</v>
      </c>
      <c r="H181" s="7">
        <f>IF([1]配变!L181="","",[1]配变!L181)</f>
        <v>1</v>
      </c>
      <c r="I181" s="7">
        <f>IF([1]配变!M181="","",[1]配变!M181)</f>
        <v>1</v>
      </c>
      <c r="J181" s="7">
        <f>IF([1]配变!G181="","",[1]配变!G181)</f>
        <v>0</v>
      </c>
    </row>
    <row r="182" spans="1:10" x14ac:dyDescent="0.15">
      <c r="A182" s="7" t="str">
        <f>IF([1]配变!A182="","",[1]配变!A182)</f>
        <v>新华铸钢厂</v>
      </c>
      <c r="B182" s="7" t="str">
        <f>IF([1]配变!B182="","",[1]配变!B182)</f>
        <v>10kV</v>
      </c>
      <c r="C182" s="7">
        <f>IF([1]配变!D182="","",[1]配变!D182)</f>
        <v>315</v>
      </c>
      <c r="D182" s="7" t="str">
        <f>IF([1]配变!F182="","",[1]配变!F182)</f>
        <v>市辖</v>
      </c>
      <c r="E182" s="7" t="str">
        <f>IF([1]配变!H182="","",[1]配变!H182)</f>
        <v>分区2</v>
      </c>
      <c r="F182" s="7">
        <f>IF([1]配变!J182="","",[1]配变!J182)</f>
        <v>1</v>
      </c>
      <c r="G182" s="7">
        <f>IF([1]配变!K182="","",[1]配变!K182)</f>
        <v>0</v>
      </c>
      <c r="H182" s="7">
        <f>IF([1]配变!L182="","",[1]配变!L182)</f>
        <v>0</v>
      </c>
      <c r="I182" s="7">
        <f>IF([1]配变!M182="","",[1]配变!M182)</f>
        <v>0</v>
      </c>
      <c r="J182" s="7">
        <f>IF([1]配变!G182="","",[1]配变!G182)</f>
        <v>0</v>
      </c>
    </row>
    <row r="183" spans="1:10" x14ac:dyDescent="0.15">
      <c r="A183" s="7" t="str">
        <f>IF([1]配变!A183="","",[1]配变!A183)</f>
        <v>好孩子1</v>
      </c>
      <c r="B183" s="7" t="str">
        <f>IF([1]配变!B183="","",[1]配变!B183)</f>
        <v>10kV</v>
      </c>
      <c r="C183" s="7">
        <f>IF([1]配变!D183="","",[1]配变!D183)</f>
        <v>1030</v>
      </c>
      <c r="D183" s="7" t="str">
        <f>IF([1]配变!F183="","",[1]配变!F183)</f>
        <v>市辖</v>
      </c>
      <c r="E183" s="7" t="str">
        <f>IF([1]配变!H183="","",[1]配变!H183)</f>
        <v>分区2</v>
      </c>
      <c r="F183" s="7">
        <f>IF([1]配变!J183="","",[1]配变!J183)</f>
        <v>0</v>
      </c>
      <c r="G183" s="7">
        <f>IF([1]配变!K183="","",[1]配变!K183)</f>
        <v>1</v>
      </c>
      <c r="H183" s="7">
        <f>IF([1]配变!L183="","",[1]配变!L183)</f>
        <v>1</v>
      </c>
      <c r="I183" s="7">
        <f>IF([1]配变!M183="","",[1]配变!M183)</f>
        <v>1</v>
      </c>
      <c r="J183" s="7">
        <f>IF([1]配变!G183="","",[1]配变!G183)</f>
        <v>0</v>
      </c>
    </row>
    <row r="184" spans="1:10" x14ac:dyDescent="0.15">
      <c r="A184" s="7" t="str">
        <f>IF([1]配变!A184="","",[1]配变!A184)</f>
        <v>方季线好孩子</v>
      </c>
      <c r="B184" s="7" t="str">
        <f>IF([1]配变!B184="","",[1]配变!B184)</f>
        <v>10kV</v>
      </c>
      <c r="C184" s="7">
        <f>IF([1]配变!D184="","",[1]配变!D184)</f>
        <v>1000</v>
      </c>
      <c r="D184" s="7" t="str">
        <f>IF([1]配变!F184="","",[1]配变!F184)</f>
        <v>市辖</v>
      </c>
      <c r="E184" s="7" t="str">
        <f>IF([1]配变!H184="","",[1]配变!H184)</f>
        <v>分区2</v>
      </c>
      <c r="F184" s="7">
        <f>IF([1]配变!J184="","",[1]配变!J184)</f>
        <v>1</v>
      </c>
      <c r="G184" s="7">
        <f>IF([1]配变!K184="","",[1]配变!K184)</f>
        <v>2</v>
      </c>
      <c r="H184" s="7">
        <f>IF([1]配变!L184="","",[1]配变!L184)</f>
        <v>1</v>
      </c>
      <c r="I184" s="7">
        <f>IF([1]配变!M184="","",[1]配变!M184)</f>
        <v>1</v>
      </c>
      <c r="J184" s="7">
        <f>IF([1]配变!G184="","",[1]配变!G184)</f>
        <v>0</v>
      </c>
    </row>
    <row r="185" spans="1:10" x14ac:dyDescent="0.15">
      <c r="A185" s="7" t="str">
        <f>IF([1]配变!A185="","",[1]配变!A185)</f>
        <v>强生</v>
      </c>
      <c r="B185" s="7" t="str">
        <f>IF([1]配变!B185="","",[1]配变!B185)</f>
        <v>10kV</v>
      </c>
      <c r="C185" s="7">
        <f>IF([1]配变!D185="","",[1]配变!D185)</f>
        <v>315</v>
      </c>
      <c r="D185" s="7" t="str">
        <f>IF([1]配变!F185="","",[1]配变!F185)</f>
        <v>市辖</v>
      </c>
      <c r="E185" s="7" t="str">
        <f>IF([1]配变!H185="","",[1]配变!H185)</f>
        <v>分区2</v>
      </c>
      <c r="F185" s="7">
        <f>IF([1]配变!J185="","",[1]配变!J185)</f>
        <v>0</v>
      </c>
      <c r="G185" s="7">
        <f>IF([1]配变!K185="","",[1]配变!K185)</f>
        <v>0</v>
      </c>
      <c r="H185" s="7">
        <f>IF([1]配变!L185="","",[1]配变!L185)</f>
        <v>0</v>
      </c>
      <c r="I185" s="7">
        <f>IF([1]配变!M185="","",[1]配变!M185)</f>
        <v>0</v>
      </c>
      <c r="J185" s="7">
        <f>IF([1]配变!G185="","",[1]配变!G185)</f>
        <v>0</v>
      </c>
    </row>
    <row r="186" spans="1:10" x14ac:dyDescent="0.15">
      <c r="A186" s="7" t="str">
        <f>IF([1]配变!A186="","",[1]配变!A186)</f>
        <v>建筑设备厂</v>
      </c>
      <c r="B186" s="7" t="str">
        <f>IF([1]配变!B186="","",[1]配变!B186)</f>
        <v>10kV</v>
      </c>
      <c r="C186" s="7">
        <f>IF([1]配变!D186="","",[1]配变!D186)</f>
        <v>315</v>
      </c>
      <c r="D186" s="7" t="str">
        <f>IF([1]配变!F186="","",[1]配变!F186)</f>
        <v>市辖</v>
      </c>
      <c r="E186" s="7" t="str">
        <f>IF([1]配变!H186="","",[1]配变!H186)</f>
        <v>分区2</v>
      </c>
      <c r="F186" s="7">
        <f>IF([1]配变!J186="","",[1]配变!J186)</f>
        <v>1</v>
      </c>
      <c r="G186" s="7">
        <f>IF([1]配变!K186="","",[1]配变!K186)</f>
        <v>1</v>
      </c>
      <c r="H186" s="7">
        <f>IF([1]配变!L186="","",[1]配变!L186)</f>
        <v>1</v>
      </c>
      <c r="I186" s="7">
        <f>IF([1]配变!M186="","",[1]配变!M186)</f>
        <v>1</v>
      </c>
      <c r="J186" s="7">
        <f>IF([1]配变!G186="","",[1]配变!G186)</f>
        <v>0</v>
      </c>
    </row>
    <row r="187" spans="1:10" x14ac:dyDescent="0.15">
      <c r="A187" s="7" t="str">
        <f>IF([1]配变!A187="","",[1]配变!A187)</f>
        <v>强华</v>
      </c>
      <c r="B187" s="7" t="str">
        <f>IF([1]配变!B187="","",[1]配变!B187)</f>
        <v>10kV</v>
      </c>
      <c r="C187" s="7">
        <f>IF([1]配变!D187="","",[1]配变!D187)</f>
        <v>315</v>
      </c>
      <c r="D187" s="7" t="str">
        <f>IF([1]配变!F187="","",[1]配变!F187)</f>
        <v>市辖</v>
      </c>
      <c r="E187" s="7" t="str">
        <f>IF([1]配变!H187="","",[1]配变!H187)</f>
        <v>分区2</v>
      </c>
      <c r="F187" s="7">
        <f>IF([1]配变!J187="","",[1]配变!J187)</f>
        <v>0</v>
      </c>
      <c r="G187" s="7">
        <f>IF([1]配变!K187="","",[1]配变!K187)</f>
        <v>2</v>
      </c>
      <c r="H187" s="7">
        <f>IF([1]配变!L187="","",[1]配变!L187)</f>
        <v>1</v>
      </c>
      <c r="I187" s="7">
        <f>IF([1]配变!M187="","",[1]配变!M187)</f>
        <v>1</v>
      </c>
      <c r="J187" s="7">
        <f>IF([1]配变!G187="","",[1]配变!G187)</f>
        <v>0</v>
      </c>
    </row>
    <row r="188" spans="1:10" x14ac:dyDescent="0.15">
      <c r="A188" s="7" t="str">
        <f>IF([1]配变!A188="","",[1]配变!A188)</f>
        <v>车塘金属热处理厂</v>
      </c>
      <c r="B188" s="7" t="str">
        <f>IF([1]配变!B188="","",[1]配变!B188)</f>
        <v>10kV</v>
      </c>
      <c r="C188" s="7">
        <f>IF([1]配变!D188="","",[1]配变!D188)</f>
        <v>315</v>
      </c>
      <c r="D188" s="7" t="str">
        <f>IF([1]配变!F188="","",[1]配变!F188)</f>
        <v>市辖</v>
      </c>
      <c r="E188" s="7" t="str">
        <f>IF([1]配变!H188="","",[1]配变!H188)</f>
        <v>分区2</v>
      </c>
      <c r="F188" s="7">
        <f>IF([1]配变!J188="","",[1]配变!J188)</f>
        <v>1</v>
      </c>
      <c r="G188" s="7">
        <f>IF([1]配变!K188="","",[1]配变!K188)</f>
        <v>0</v>
      </c>
      <c r="H188" s="7">
        <f>IF([1]配变!L188="","",[1]配变!L188)</f>
        <v>0</v>
      </c>
      <c r="I188" s="7">
        <f>IF([1]配变!M188="","",[1]配变!M188)</f>
        <v>0</v>
      </c>
      <c r="J188" s="7">
        <f>IF([1]配变!G188="","",[1]配变!G188)</f>
        <v>0</v>
      </c>
    </row>
    <row r="189" spans="1:10" x14ac:dyDescent="0.15">
      <c r="A189" s="7" t="str">
        <f>IF([1]配变!A189="","",[1]配变!A189)</f>
        <v>李家角</v>
      </c>
      <c r="B189" s="7" t="str">
        <f>IF([1]配变!B189="","",[1]配变!B189)</f>
        <v>10kV</v>
      </c>
      <c r="C189" s="7">
        <f>IF([1]配变!D189="","",[1]配变!D189)</f>
        <v>100</v>
      </c>
      <c r="D189" s="7" t="str">
        <f>IF([1]配变!F189="","",[1]配变!F189)</f>
        <v>市辖</v>
      </c>
      <c r="E189" s="7" t="str">
        <f>IF([1]配变!H189="","",[1]配变!H189)</f>
        <v>分区2</v>
      </c>
      <c r="F189" s="7">
        <f>IF([1]配变!J189="","",[1]配变!J189)</f>
        <v>0</v>
      </c>
      <c r="G189" s="7">
        <f>IF([1]配变!K189="","",[1]配变!K189)</f>
        <v>1</v>
      </c>
      <c r="H189" s="7">
        <f>IF([1]配变!L189="","",[1]配变!L189)</f>
        <v>1</v>
      </c>
      <c r="I189" s="7">
        <f>IF([1]配变!M189="","",[1]配变!M189)</f>
        <v>1</v>
      </c>
      <c r="J189" s="7">
        <f>IF([1]配变!G189="","",[1]配变!G189)</f>
        <v>0</v>
      </c>
    </row>
    <row r="190" spans="1:10" x14ac:dyDescent="0.15">
      <c r="A190" s="7" t="str">
        <f>IF([1]配变!A190="","",[1]配变!A190)</f>
        <v>威人</v>
      </c>
      <c r="B190" s="7" t="str">
        <f>IF([1]配变!B190="","",[1]配变!B190)</f>
        <v>10kV</v>
      </c>
      <c r="C190" s="7">
        <f>IF([1]配变!D190="","",[1]配变!D190)</f>
        <v>500</v>
      </c>
      <c r="D190" s="7" t="str">
        <f>IF([1]配变!F190="","",[1]配变!F190)</f>
        <v>市辖</v>
      </c>
      <c r="E190" s="7" t="str">
        <f>IF([1]配变!H190="","",[1]配变!H190)</f>
        <v>分区2</v>
      </c>
      <c r="F190" s="7">
        <f>IF([1]配变!J190="","",[1]配变!J190)</f>
        <v>1</v>
      </c>
      <c r="G190" s="7">
        <f>IF([1]配变!K190="","",[1]配变!K190)</f>
        <v>2</v>
      </c>
      <c r="H190" s="7">
        <f>IF([1]配变!L190="","",[1]配变!L190)</f>
        <v>1</v>
      </c>
      <c r="I190" s="7">
        <f>IF([1]配变!M190="","",[1]配变!M190)</f>
        <v>1</v>
      </c>
      <c r="J190" s="7">
        <f>IF([1]配变!G190="","",[1]配变!G190)</f>
        <v>0</v>
      </c>
    </row>
    <row r="191" spans="1:10" x14ac:dyDescent="0.15">
      <c r="A191" s="7" t="str">
        <f>IF([1]配变!A191="","",[1]配变!A191)</f>
        <v>良品</v>
      </c>
      <c r="B191" s="7" t="str">
        <f>IF([1]配变!B191="","",[1]配变!B191)</f>
        <v>10kV</v>
      </c>
      <c r="C191" s="7">
        <f>IF([1]配变!D191="","",[1]配变!D191)</f>
        <v>315</v>
      </c>
      <c r="D191" s="7" t="str">
        <f>IF([1]配变!F191="","",[1]配变!F191)</f>
        <v>市辖</v>
      </c>
      <c r="E191" s="7" t="str">
        <f>IF([1]配变!H191="","",[1]配变!H191)</f>
        <v>分区2</v>
      </c>
      <c r="F191" s="7">
        <f>IF([1]配变!J191="","",[1]配变!J191)</f>
        <v>0</v>
      </c>
      <c r="G191" s="7">
        <f>IF([1]配变!K191="","",[1]配变!K191)</f>
        <v>0</v>
      </c>
      <c r="H191" s="7">
        <f>IF([1]配变!L191="","",[1]配变!L191)</f>
        <v>0</v>
      </c>
      <c r="I191" s="7">
        <f>IF([1]配变!M191="","",[1]配变!M191)</f>
        <v>0</v>
      </c>
      <c r="J191" s="7">
        <f>IF([1]配变!G191="","",[1]配变!G191)</f>
        <v>0</v>
      </c>
    </row>
    <row r="192" spans="1:10" x14ac:dyDescent="0.15">
      <c r="A192" s="7" t="str">
        <f>IF([1]配变!A192="","",[1]配变!A192)</f>
        <v>海峡两岸展示馆</v>
      </c>
      <c r="B192" s="7" t="str">
        <f>IF([1]配变!B192="","",[1]配变!B192)</f>
        <v>10kV</v>
      </c>
      <c r="C192" s="7">
        <f>IF([1]配变!D192="","",[1]配变!D192)</f>
        <v>1250</v>
      </c>
      <c r="D192" s="7" t="str">
        <f>IF([1]配变!F192="","",[1]配变!F192)</f>
        <v>市辖</v>
      </c>
      <c r="E192" s="7" t="str">
        <f>IF([1]配变!H192="","",[1]配变!H192)</f>
        <v>分区2</v>
      </c>
      <c r="F192" s="7">
        <f>IF([1]配变!J192="","",[1]配变!J192)</f>
        <v>1</v>
      </c>
      <c r="G192" s="7">
        <f>IF([1]配变!K192="","",[1]配变!K192)</f>
        <v>1</v>
      </c>
      <c r="H192" s="7">
        <f>IF([1]配变!L192="","",[1]配变!L192)</f>
        <v>1</v>
      </c>
      <c r="I192" s="7">
        <f>IF([1]配变!M192="","",[1]配变!M192)</f>
        <v>1</v>
      </c>
      <c r="J192" s="7">
        <f>IF([1]配变!G192="","",[1]配变!G192)</f>
        <v>0</v>
      </c>
    </row>
    <row r="193" spans="1:10" x14ac:dyDescent="0.15">
      <c r="A193" s="7" t="str">
        <f>IF([1]配变!A193="","",[1]配变!A193)</f>
        <v>旭豪</v>
      </c>
      <c r="B193" s="7" t="str">
        <f>IF([1]配变!B193="","",[1]配变!B193)</f>
        <v>10kV</v>
      </c>
      <c r="C193" s="7">
        <f>IF([1]配变!D193="","",[1]配变!D193)</f>
        <v>250</v>
      </c>
      <c r="D193" s="7" t="str">
        <f>IF([1]配变!F193="","",[1]配变!F193)</f>
        <v>市辖</v>
      </c>
      <c r="E193" s="7" t="str">
        <f>IF([1]配变!H193="","",[1]配变!H193)</f>
        <v>分区2</v>
      </c>
      <c r="F193" s="7">
        <f>IF([1]配变!J193="","",[1]配变!J193)</f>
        <v>0</v>
      </c>
      <c r="G193" s="7">
        <f>IF([1]配变!K193="","",[1]配变!K193)</f>
        <v>2</v>
      </c>
      <c r="H193" s="7">
        <f>IF([1]配变!L193="","",[1]配变!L193)</f>
        <v>1</v>
      </c>
      <c r="I193" s="7">
        <f>IF([1]配变!M193="","",[1]配变!M193)</f>
        <v>1</v>
      </c>
      <c r="J193" s="7">
        <f>IF([1]配变!G193="","",[1]配变!G193)</f>
        <v>0</v>
      </c>
    </row>
    <row r="194" spans="1:10" x14ac:dyDescent="0.15">
      <c r="A194" s="7" t="str">
        <f>IF([1]配变!A194="","",[1]配变!A194)</f>
        <v>沪昆热压板（停用）</v>
      </c>
      <c r="B194" s="7" t="str">
        <f>IF([1]配变!B194="","",[1]配变!B194)</f>
        <v>10kV</v>
      </c>
      <c r="C194" s="7">
        <f>IF([1]配变!D194="","",[1]配变!D194)</f>
        <v>250</v>
      </c>
      <c r="D194" s="7" t="str">
        <f>IF([1]配变!F194="","",[1]配变!F194)</f>
        <v>市辖</v>
      </c>
      <c r="E194" s="7" t="str">
        <f>IF([1]配变!H194="","",[1]配变!H194)</f>
        <v>分区2</v>
      </c>
      <c r="F194" s="7">
        <f>IF([1]配变!J194="","",[1]配变!J194)</f>
        <v>1</v>
      </c>
      <c r="G194" s="7">
        <f>IF([1]配变!K194="","",[1]配变!K194)</f>
        <v>0</v>
      </c>
      <c r="H194" s="7">
        <f>IF([1]配变!L194="","",[1]配变!L194)</f>
        <v>0</v>
      </c>
      <c r="I194" s="7">
        <f>IF([1]配变!M194="","",[1]配变!M194)</f>
        <v>0</v>
      </c>
      <c r="J194" s="7">
        <f>IF([1]配变!G194="","",[1]配变!G194)</f>
        <v>0</v>
      </c>
    </row>
    <row r="195" spans="1:10" x14ac:dyDescent="0.15">
      <c r="A195" s="7" t="str">
        <f>IF([1]配变!A195="","",[1]配变!A195)</f>
        <v>江丰儿童</v>
      </c>
      <c r="B195" s="7" t="str">
        <f>IF([1]配变!B195="","",[1]配变!B195)</f>
        <v>10kV</v>
      </c>
      <c r="C195" s="7">
        <f>IF([1]配变!D195="","",[1]配变!D195)</f>
        <v>250</v>
      </c>
      <c r="D195" s="7" t="str">
        <f>IF([1]配变!F195="","",[1]配变!F195)</f>
        <v>市辖</v>
      </c>
      <c r="E195" s="7" t="str">
        <f>IF([1]配变!H195="","",[1]配变!H195)</f>
        <v>分区2</v>
      </c>
      <c r="F195" s="7">
        <f>IF([1]配变!J195="","",[1]配变!J195)</f>
        <v>0</v>
      </c>
      <c r="G195" s="7">
        <f>IF([1]配变!K195="","",[1]配变!K195)</f>
        <v>1</v>
      </c>
      <c r="H195" s="7">
        <f>IF([1]配变!L195="","",[1]配变!L195)</f>
        <v>1</v>
      </c>
      <c r="I195" s="7">
        <f>IF([1]配变!M195="","",[1]配变!M195)</f>
        <v>1</v>
      </c>
      <c r="J195" s="7">
        <f>IF([1]配变!G195="","",[1]配变!G195)</f>
        <v>0</v>
      </c>
    </row>
    <row r="196" spans="1:10" x14ac:dyDescent="0.15">
      <c r="A196" s="7" t="str">
        <f>IF([1]配变!A196="","",[1]配变!A196)</f>
        <v>飞宏保温容器</v>
      </c>
      <c r="B196" s="7" t="str">
        <f>IF([1]配变!B196="","",[1]配变!B196)</f>
        <v>10kV</v>
      </c>
      <c r="C196" s="7">
        <f>IF([1]配变!D196="","",[1]配变!D196)</f>
        <v>315</v>
      </c>
      <c r="D196" s="7" t="str">
        <f>IF([1]配变!F196="","",[1]配变!F196)</f>
        <v>市辖</v>
      </c>
      <c r="E196" s="7" t="str">
        <f>IF([1]配变!H196="","",[1]配变!H196)</f>
        <v>分区2</v>
      </c>
      <c r="F196" s="7">
        <f>IF([1]配变!J196="","",[1]配变!J196)</f>
        <v>1</v>
      </c>
      <c r="G196" s="7">
        <f>IF([1]配变!K196="","",[1]配变!K196)</f>
        <v>2</v>
      </c>
      <c r="H196" s="7">
        <f>IF([1]配变!L196="","",[1]配变!L196)</f>
        <v>1</v>
      </c>
      <c r="I196" s="7">
        <f>IF([1]配变!M196="","",[1]配变!M196)</f>
        <v>1</v>
      </c>
      <c r="J196" s="7">
        <f>IF([1]配变!G196="","",[1]配变!G196)</f>
        <v>0</v>
      </c>
    </row>
    <row r="197" spans="1:10" x14ac:dyDescent="0.15">
      <c r="A197" s="7" t="str">
        <f>IF([1]配变!A197="","",[1]配变!A197)</f>
        <v>新华变</v>
      </c>
      <c r="B197" s="7" t="str">
        <f>IF([1]配变!B197="","",[1]配变!B197)</f>
        <v>10kV</v>
      </c>
      <c r="C197" s="7">
        <f>IF([1]配变!D197="","",[1]配变!D197)</f>
        <v>200</v>
      </c>
      <c r="D197" s="7" t="str">
        <f>IF([1]配变!F197="","",[1]配变!F197)</f>
        <v>市辖</v>
      </c>
      <c r="E197" s="7" t="str">
        <f>IF([1]配变!H197="","",[1]配变!H197)</f>
        <v>分区2</v>
      </c>
      <c r="F197" s="7">
        <f>IF([1]配变!J197="","",[1]配变!J197)</f>
        <v>0</v>
      </c>
      <c r="G197" s="7">
        <f>IF([1]配变!K197="","",[1]配变!K197)</f>
        <v>0</v>
      </c>
      <c r="H197" s="7">
        <f>IF([1]配变!L197="","",[1]配变!L197)</f>
        <v>0</v>
      </c>
      <c r="I197" s="7">
        <f>IF([1]配变!M197="","",[1]配变!M197)</f>
        <v>0</v>
      </c>
      <c r="J197" s="7">
        <f>IF([1]配变!G197="","",[1]配变!G197)</f>
        <v>0</v>
      </c>
    </row>
    <row r="198" spans="1:10" x14ac:dyDescent="0.15">
      <c r="A198" s="7" t="str">
        <f>IF([1]配变!A198="","",[1]配变!A198)</f>
        <v>金凤金属</v>
      </c>
      <c r="B198" s="7" t="str">
        <f>IF([1]配变!B198="","",[1]配变!B198)</f>
        <v>10kV</v>
      </c>
      <c r="C198" s="7">
        <f>IF([1]配变!D198="","",[1]配变!D198)</f>
        <v>250</v>
      </c>
      <c r="D198" s="7" t="str">
        <f>IF([1]配变!F198="","",[1]配变!F198)</f>
        <v>市辖</v>
      </c>
      <c r="E198" s="7" t="str">
        <f>IF([1]配变!H198="","",[1]配变!H198)</f>
        <v>分区2</v>
      </c>
      <c r="F198" s="7">
        <f>IF([1]配变!J198="","",[1]配变!J198)</f>
        <v>1</v>
      </c>
      <c r="G198" s="7">
        <f>IF([1]配变!K198="","",[1]配变!K198)</f>
        <v>1</v>
      </c>
      <c r="H198" s="7">
        <f>IF([1]配变!L198="","",[1]配变!L198)</f>
        <v>1</v>
      </c>
      <c r="I198" s="7">
        <f>IF([1]配变!M198="","",[1]配变!M198)</f>
        <v>1</v>
      </c>
      <c r="J198" s="7">
        <f>IF([1]配变!G198="","",[1]配变!G198)</f>
        <v>0</v>
      </c>
    </row>
    <row r="199" spans="1:10" x14ac:dyDescent="0.15">
      <c r="A199" s="7" t="str">
        <f>IF([1]配变!A199="","",[1]配变!A199)</f>
        <v>美林家庭用品</v>
      </c>
      <c r="B199" s="7" t="str">
        <f>IF([1]配变!B199="","",[1]配变!B199)</f>
        <v>10kV</v>
      </c>
      <c r="C199" s="7">
        <f>IF([1]配变!D199="","",[1]配变!D199)</f>
        <v>400</v>
      </c>
      <c r="D199" s="7" t="str">
        <f>IF([1]配变!F199="","",[1]配变!F199)</f>
        <v>市辖</v>
      </c>
      <c r="E199" s="7" t="str">
        <f>IF([1]配变!H199="","",[1]配变!H199)</f>
        <v>分区2</v>
      </c>
      <c r="F199" s="7">
        <f>IF([1]配变!J199="","",[1]配变!J199)</f>
        <v>0</v>
      </c>
      <c r="G199" s="7">
        <f>IF([1]配变!K199="","",[1]配变!K199)</f>
        <v>2</v>
      </c>
      <c r="H199" s="7">
        <f>IF([1]配变!L199="","",[1]配变!L199)</f>
        <v>1</v>
      </c>
      <c r="I199" s="7">
        <f>IF([1]配变!M199="","",[1]配变!M199)</f>
        <v>1</v>
      </c>
      <c r="J199" s="7">
        <f>IF([1]配变!G199="","",[1]配变!G199)</f>
        <v>0</v>
      </c>
    </row>
    <row r="200" spans="1:10" x14ac:dyDescent="0.15">
      <c r="A200" s="7" t="str">
        <f>IF([1]配变!A200="","",[1]配变!A200)</f>
        <v>福记联合</v>
      </c>
      <c r="B200" s="7" t="str">
        <f>IF([1]配变!B200="","",[1]配变!B200)</f>
        <v>10kV</v>
      </c>
      <c r="C200" s="7">
        <f>IF([1]配变!D200="","",[1]配变!D200)</f>
        <v>400</v>
      </c>
      <c r="D200" s="7" t="str">
        <f>IF([1]配变!F200="","",[1]配变!F200)</f>
        <v>市辖</v>
      </c>
      <c r="E200" s="7" t="str">
        <f>IF([1]配变!H200="","",[1]配变!H200)</f>
        <v>分区2</v>
      </c>
      <c r="F200" s="7">
        <f>IF([1]配变!J200="","",[1]配变!J200)</f>
        <v>1</v>
      </c>
      <c r="G200" s="7">
        <f>IF([1]配变!K200="","",[1]配变!K200)</f>
        <v>0</v>
      </c>
      <c r="H200" s="7">
        <f>IF([1]配变!L200="","",[1]配变!L200)</f>
        <v>0</v>
      </c>
      <c r="I200" s="7">
        <f>IF([1]配变!M200="","",[1]配变!M200)</f>
        <v>0</v>
      </c>
      <c r="J200" s="7">
        <f>IF([1]配变!G200="","",[1]配变!G200)</f>
        <v>0</v>
      </c>
    </row>
    <row r="201" spans="1:10" x14ac:dyDescent="0.15">
      <c r="A201" s="7" t="str">
        <f>IF([1]配变!A201="","",[1]配变!A201)</f>
        <v>鸿鑫</v>
      </c>
      <c r="B201" s="7" t="str">
        <f>IF([1]配变!B201="","",[1]配变!B201)</f>
        <v>10kV</v>
      </c>
      <c r="C201" s="7">
        <f>IF([1]配变!D201="","",[1]配变!D201)</f>
        <v>250</v>
      </c>
      <c r="D201" s="7" t="str">
        <f>IF([1]配变!F201="","",[1]配变!F201)</f>
        <v>市辖</v>
      </c>
      <c r="E201" s="7" t="str">
        <f>IF([1]配变!H201="","",[1]配变!H201)</f>
        <v>分区2</v>
      </c>
      <c r="F201" s="7">
        <f>IF([1]配变!J201="","",[1]配变!J201)</f>
        <v>0</v>
      </c>
      <c r="G201" s="7">
        <f>IF([1]配变!K201="","",[1]配变!K201)</f>
        <v>1</v>
      </c>
      <c r="H201" s="7">
        <f>IF([1]配变!L201="","",[1]配变!L201)</f>
        <v>1</v>
      </c>
      <c r="I201" s="7">
        <f>IF([1]配变!M201="","",[1]配变!M201)</f>
        <v>1</v>
      </c>
      <c r="J201" s="7">
        <f>IF([1]配变!G201="","",[1]配变!G201)</f>
        <v>0</v>
      </c>
    </row>
    <row r="202" spans="1:10" x14ac:dyDescent="0.15">
      <c r="A202" s="7" t="str">
        <f>IF([1]配变!A202="","",[1]配变!A202)</f>
        <v>金城花园会所</v>
      </c>
      <c r="B202" s="7" t="str">
        <f>IF([1]配变!B202="","",[1]配变!B202)</f>
        <v>10kV</v>
      </c>
      <c r="C202" s="7">
        <f>IF([1]配变!D202="","",[1]配变!D202)</f>
        <v>315</v>
      </c>
      <c r="D202" s="7" t="str">
        <f>IF([1]配变!F202="","",[1]配变!F202)</f>
        <v>市辖</v>
      </c>
      <c r="E202" s="7" t="str">
        <f>IF([1]配变!H202="","",[1]配变!H202)</f>
        <v>分区2</v>
      </c>
      <c r="F202" s="7">
        <f>IF([1]配变!J202="","",[1]配变!J202)</f>
        <v>1</v>
      </c>
      <c r="G202" s="7">
        <f>IF([1]配变!K202="","",[1]配变!K202)</f>
        <v>2</v>
      </c>
      <c r="H202" s="7">
        <f>IF([1]配变!L202="","",[1]配变!L202)</f>
        <v>1</v>
      </c>
      <c r="I202" s="7">
        <f>IF([1]配变!M202="","",[1]配变!M202)</f>
        <v>1</v>
      </c>
      <c r="J202" s="7">
        <f>IF([1]配变!G202="","",[1]配变!G202)</f>
        <v>0</v>
      </c>
    </row>
    <row r="203" spans="1:10" x14ac:dyDescent="0.15">
      <c r="A203" s="7" t="str">
        <f>IF([1]配变!A203="","",[1]配变!A203)</f>
        <v>金城花园4#变</v>
      </c>
      <c r="B203" s="7" t="str">
        <f>IF([1]配变!B203="","",[1]配变!B203)</f>
        <v>10kV</v>
      </c>
      <c r="C203" s="7">
        <f>IF([1]配变!D203="","",[1]配变!D203)</f>
        <v>630</v>
      </c>
      <c r="D203" s="7" t="str">
        <f>IF([1]配变!F203="","",[1]配变!F203)</f>
        <v>市辖</v>
      </c>
      <c r="E203" s="7" t="str">
        <f>IF([1]配变!H203="","",[1]配变!H203)</f>
        <v>分区2</v>
      </c>
      <c r="F203" s="7">
        <f>IF([1]配变!J203="","",[1]配变!J203)</f>
        <v>0</v>
      </c>
      <c r="G203" s="7">
        <f>IF([1]配变!K203="","",[1]配变!K203)</f>
        <v>0</v>
      </c>
      <c r="H203" s="7">
        <f>IF([1]配变!L203="","",[1]配变!L203)</f>
        <v>0</v>
      </c>
      <c r="I203" s="7">
        <f>IF([1]配变!M203="","",[1]配变!M203)</f>
        <v>0</v>
      </c>
      <c r="J203" s="7">
        <f>IF([1]配变!G203="","",[1]配变!G203)</f>
        <v>0</v>
      </c>
    </row>
    <row r="204" spans="1:10" x14ac:dyDescent="0.15">
      <c r="A204" s="7" t="str">
        <f>IF([1]配变!A204="","",[1]配变!A204)</f>
        <v>金城花园2#变</v>
      </c>
      <c r="B204" s="7" t="str">
        <f>IF([1]配变!B204="","",[1]配变!B204)</f>
        <v>10kV</v>
      </c>
      <c r="C204" s="7">
        <f>IF([1]配变!D204="","",[1]配变!D204)</f>
        <v>630</v>
      </c>
      <c r="D204" s="7" t="str">
        <f>IF([1]配变!F204="","",[1]配变!F204)</f>
        <v>市辖</v>
      </c>
      <c r="E204" s="7" t="str">
        <f>IF([1]配变!H204="","",[1]配变!H204)</f>
        <v>分区2</v>
      </c>
      <c r="F204" s="7">
        <f>IF([1]配变!J204="","",[1]配变!J204)</f>
        <v>1</v>
      </c>
      <c r="G204" s="7">
        <f>IF([1]配变!K204="","",[1]配变!K204)</f>
        <v>1</v>
      </c>
      <c r="H204" s="7">
        <f>IF([1]配变!L204="","",[1]配变!L204)</f>
        <v>1</v>
      </c>
      <c r="I204" s="7">
        <f>IF([1]配变!M204="","",[1]配变!M204)</f>
        <v>1</v>
      </c>
      <c r="J204" s="7">
        <f>IF([1]配变!G204="","",[1]配变!G204)</f>
        <v>0</v>
      </c>
    </row>
    <row r="205" spans="1:10" x14ac:dyDescent="0.15">
      <c r="A205" s="7" t="str">
        <f>IF([1]配变!A205="","",[1]配变!A205)</f>
        <v>金城花园10#变</v>
      </c>
      <c r="B205" s="7" t="str">
        <f>IF([1]配变!B205="","",[1]配变!B205)</f>
        <v>10kV</v>
      </c>
      <c r="C205" s="7">
        <f>IF([1]配变!D205="","",[1]配变!D205)</f>
        <v>1000</v>
      </c>
      <c r="D205" s="7" t="str">
        <f>IF([1]配变!F205="","",[1]配变!F205)</f>
        <v>市辖</v>
      </c>
      <c r="E205" s="7" t="str">
        <f>IF([1]配变!H205="","",[1]配变!H205)</f>
        <v>分区2</v>
      </c>
      <c r="F205" s="7">
        <f>IF([1]配变!J205="","",[1]配变!J205)</f>
        <v>0</v>
      </c>
      <c r="G205" s="7">
        <f>IF([1]配变!K205="","",[1]配变!K205)</f>
        <v>2</v>
      </c>
      <c r="H205" s="7">
        <f>IF([1]配变!L205="","",[1]配变!L205)</f>
        <v>1</v>
      </c>
      <c r="I205" s="7">
        <f>IF([1]配变!M205="","",[1]配变!M205)</f>
        <v>1</v>
      </c>
      <c r="J205" s="7">
        <f>IF([1]配变!G205="","",[1]配变!G205)</f>
        <v>0</v>
      </c>
    </row>
    <row r="206" spans="1:10" x14ac:dyDescent="0.15">
      <c r="A206" s="7" t="str">
        <f>IF([1]配变!A206="","",[1]配变!A206)</f>
        <v>金城花园12#变</v>
      </c>
      <c r="B206" s="7" t="str">
        <f>IF([1]配变!B206="","",[1]配变!B206)</f>
        <v>10kV</v>
      </c>
      <c r="C206" s="7">
        <f>IF([1]配变!D206="","",[1]配变!D206)</f>
        <v>1000</v>
      </c>
      <c r="D206" s="7" t="str">
        <f>IF([1]配变!F206="","",[1]配变!F206)</f>
        <v>市辖</v>
      </c>
      <c r="E206" s="7" t="str">
        <f>IF([1]配变!H206="","",[1]配变!H206)</f>
        <v>分区2</v>
      </c>
      <c r="F206" s="7">
        <f>IF([1]配变!J206="","",[1]配变!J206)</f>
        <v>1</v>
      </c>
      <c r="G206" s="7">
        <f>IF([1]配变!K206="","",[1]配变!K206)</f>
        <v>0</v>
      </c>
      <c r="H206" s="7">
        <f>IF([1]配变!L206="","",[1]配变!L206)</f>
        <v>0</v>
      </c>
      <c r="I206" s="7">
        <f>IF([1]配变!M206="","",[1]配变!M206)</f>
        <v>0</v>
      </c>
      <c r="J206" s="7">
        <f>IF([1]配变!G206="","",[1]配变!G206)</f>
        <v>0</v>
      </c>
    </row>
    <row r="207" spans="1:10" x14ac:dyDescent="0.15">
      <c r="A207" s="7" t="str">
        <f>IF([1]配变!A207="","",[1]配变!A207)</f>
        <v>金城花园8#变</v>
      </c>
      <c r="B207" s="7" t="str">
        <f>IF([1]配变!B207="","",[1]配变!B207)</f>
        <v>10kV</v>
      </c>
      <c r="C207" s="7">
        <f>IF([1]配变!D207="","",[1]配变!D207)</f>
        <v>800</v>
      </c>
      <c r="D207" s="7" t="str">
        <f>IF([1]配变!F207="","",[1]配变!F207)</f>
        <v>市辖</v>
      </c>
      <c r="E207" s="7" t="str">
        <f>IF([1]配变!H207="","",[1]配变!H207)</f>
        <v>分区2</v>
      </c>
      <c r="F207" s="7">
        <f>IF([1]配变!J207="","",[1]配变!J207)</f>
        <v>0</v>
      </c>
      <c r="G207" s="7">
        <f>IF([1]配变!K207="","",[1]配变!K207)</f>
        <v>1</v>
      </c>
      <c r="H207" s="7">
        <f>IF([1]配变!L207="","",[1]配变!L207)</f>
        <v>1</v>
      </c>
      <c r="I207" s="7">
        <f>IF([1]配变!M207="","",[1]配变!M207)</f>
        <v>1</v>
      </c>
      <c r="J207" s="7">
        <f>IF([1]配变!G207="","",[1]配变!G207)</f>
        <v>0</v>
      </c>
    </row>
    <row r="208" spans="1:10" x14ac:dyDescent="0.15">
      <c r="A208" s="7" t="str">
        <f>IF([1]配变!A208="","",[1]配变!A208)</f>
        <v>金城花园6#变</v>
      </c>
      <c r="B208" s="7" t="str">
        <f>IF([1]配变!B208="","",[1]配变!B208)</f>
        <v>10kV</v>
      </c>
      <c r="C208" s="7">
        <f>IF([1]配变!D208="","",[1]配变!D208)</f>
        <v>800</v>
      </c>
      <c r="D208" s="7" t="str">
        <f>IF([1]配变!F208="","",[1]配变!F208)</f>
        <v>市辖</v>
      </c>
      <c r="E208" s="7" t="str">
        <f>IF([1]配变!H208="","",[1]配变!H208)</f>
        <v>分区2</v>
      </c>
      <c r="F208" s="7">
        <f>IF([1]配变!J208="","",[1]配变!J208)</f>
        <v>1</v>
      </c>
      <c r="G208" s="7">
        <f>IF([1]配变!K208="","",[1]配变!K208)</f>
        <v>2</v>
      </c>
      <c r="H208" s="7">
        <f>IF([1]配变!L208="","",[1]配变!L208)</f>
        <v>1</v>
      </c>
      <c r="I208" s="7">
        <f>IF([1]配变!M208="","",[1]配变!M208)</f>
        <v>1</v>
      </c>
      <c r="J208" s="7">
        <f>IF([1]配变!G208="","",[1]配变!G208)</f>
        <v>0</v>
      </c>
    </row>
    <row r="209" spans="1:10" x14ac:dyDescent="0.15">
      <c r="A209" s="7" t="str">
        <f>IF([1]配变!A209="","",[1]配变!A209)</f>
        <v>南市线移动</v>
      </c>
      <c r="B209" s="7" t="str">
        <f>IF([1]配变!B209="","",[1]配变!B209)</f>
        <v>10kV</v>
      </c>
      <c r="C209" s="7">
        <f>IF([1]配变!D209="","",[1]配变!D209)</f>
        <v>30</v>
      </c>
      <c r="D209" s="7" t="str">
        <f>IF([1]配变!F209="","",[1]配变!F209)</f>
        <v>市辖</v>
      </c>
      <c r="E209" s="7" t="str">
        <f>IF([1]配变!H209="","",[1]配变!H209)</f>
        <v>分区2</v>
      </c>
      <c r="F209" s="7">
        <f>IF([1]配变!J209="","",[1]配变!J209)</f>
        <v>0</v>
      </c>
      <c r="G209" s="7">
        <f>IF([1]配变!K209="","",[1]配变!K209)</f>
        <v>0</v>
      </c>
      <c r="H209" s="7">
        <f>IF([1]配变!L209="","",[1]配变!L209)</f>
        <v>0</v>
      </c>
      <c r="I209" s="7">
        <f>IF([1]配变!M209="","",[1]配变!M209)</f>
        <v>0</v>
      </c>
      <c r="J209" s="7">
        <f>IF([1]配变!G209="","",[1]配变!G209)</f>
        <v>0</v>
      </c>
    </row>
    <row r="210" spans="1:10" x14ac:dyDescent="0.15">
      <c r="A210" s="7" t="str">
        <f>IF([1]配变!A210="","",[1]配变!A210)</f>
        <v>周泾西区别墅变</v>
      </c>
      <c r="B210" s="7" t="str">
        <f>IF([1]配变!B210="","",[1]配变!B210)</f>
        <v>10kV</v>
      </c>
      <c r="C210" s="7">
        <f>IF([1]配变!D210="","",[1]配变!D210)</f>
        <v>500</v>
      </c>
      <c r="D210" s="7" t="str">
        <f>IF([1]配变!F210="","",[1]配变!F210)</f>
        <v>市辖</v>
      </c>
      <c r="E210" s="7" t="str">
        <f>IF([1]配变!H210="","",[1]配变!H210)</f>
        <v>分区2</v>
      </c>
      <c r="F210" s="7">
        <f>IF([1]配变!J210="","",[1]配变!J210)</f>
        <v>1</v>
      </c>
      <c r="G210" s="7">
        <f>IF([1]配变!K210="","",[1]配变!K210)</f>
        <v>1</v>
      </c>
      <c r="H210" s="7">
        <f>IF([1]配变!L210="","",[1]配变!L210)</f>
        <v>1</v>
      </c>
      <c r="I210" s="7">
        <f>IF([1]配变!M210="","",[1]配变!M210)</f>
        <v>1</v>
      </c>
      <c r="J210" s="7">
        <f>IF([1]配变!G210="","",[1]配变!G210)</f>
        <v>0</v>
      </c>
    </row>
    <row r="211" spans="1:10" x14ac:dyDescent="0.15">
      <c r="A211" s="7" t="str">
        <f>IF([1]配变!A211="","",[1]配变!A211)</f>
        <v>商务城周泾5期3#变（停用）</v>
      </c>
      <c r="B211" s="7" t="str">
        <f>IF([1]配变!B211="","",[1]配变!B211)</f>
        <v>10kV</v>
      </c>
      <c r="C211" s="7">
        <f>IF([1]配变!D211="","",[1]配变!D211)</f>
        <v>400</v>
      </c>
      <c r="D211" s="7" t="str">
        <f>IF([1]配变!F211="","",[1]配变!F211)</f>
        <v>市辖</v>
      </c>
      <c r="E211" s="7" t="str">
        <f>IF([1]配变!H211="","",[1]配变!H211)</f>
        <v>分区2</v>
      </c>
      <c r="F211" s="7">
        <f>IF([1]配变!J211="","",[1]配变!J211)</f>
        <v>0</v>
      </c>
      <c r="G211" s="7">
        <f>IF([1]配变!K211="","",[1]配变!K211)</f>
        <v>2</v>
      </c>
      <c r="H211" s="7">
        <f>IF([1]配变!L211="","",[1]配变!L211)</f>
        <v>1</v>
      </c>
      <c r="I211" s="7">
        <f>IF([1]配变!M211="","",[1]配变!M211)</f>
        <v>1</v>
      </c>
      <c r="J211" s="7">
        <f>IF([1]配变!G211="","",[1]配变!G211)</f>
        <v>0</v>
      </c>
    </row>
    <row r="212" spans="1:10" x14ac:dyDescent="0.15">
      <c r="A212" s="7" t="str">
        <f>IF([1]配变!A212="","",[1]配变!A212)</f>
        <v>水产村变</v>
      </c>
      <c r="B212" s="7" t="str">
        <f>IF([1]配变!B212="","",[1]配变!B212)</f>
        <v>10kV</v>
      </c>
      <c r="C212" s="7">
        <f>IF([1]配变!D212="","",[1]配变!D212)</f>
        <v>400</v>
      </c>
      <c r="D212" s="7" t="str">
        <f>IF([1]配变!F212="","",[1]配变!F212)</f>
        <v>市辖</v>
      </c>
      <c r="E212" s="7" t="str">
        <f>IF([1]配变!H212="","",[1]配变!H212)</f>
        <v>分区2</v>
      </c>
      <c r="F212" s="7">
        <f>IF([1]配变!J212="","",[1]配变!J212)</f>
        <v>1</v>
      </c>
      <c r="G212" s="7">
        <f>IF([1]配变!K212="","",[1]配变!K212)</f>
        <v>0</v>
      </c>
      <c r="H212" s="7">
        <f>IF([1]配变!L212="","",[1]配变!L212)</f>
        <v>0</v>
      </c>
      <c r="I212" s="7">
        <f>IF([1]配变!M212="","",[1]配变!M212)</f>
        <v>0</v>
      </c>
      <c r="J212" s="7">
        <f>IF([1]配变!G212="","",[1]配变!G212)</f>
        <v>0</v>
      </c>
    </row>
    <row r="213" spans="1:10" x14ac:dyDescent="0.15">
      <c r="A213" s="7" t="str">
        <f>IF([1]配变!A213="","",[1]配变!A213)</f>
        <v>周泾村周泾站</v>
      </c>
      <c r="B213" s="7" t="str">
        <f>IF([1]配变!B213="","",[1]配变!B213)</f>
        <v>10kV</v>
      </c>
      <c r="C213" s="7">
        <f>IF([1]配变!D213="","",[1]配变!D213)</f>
        <v>400</v>
      </c>
      <c r="D213" s="7" t="str">
        <f>IF([1]配变!F213="","",[1]配变!F213)</f>
        <v>市辖</v>
      </c>
      <c r="E213" s="7" t="str">
        <f>IF([1]配变!H213="","",[1]配变!H213)</f>
        <v>分区2</v>
      </c>
      <c r="F213" s="7">
        <f>IF([1]配变!J213="","",[1]配变!J213)</f>
        <v>0</v>
      </c>
      <c r="G213" s="7">
        <f>IF([1]配变!K213="","",[1]配变!K213)</f>
        <v>1</v>
      </c>
      <c r="H213" s="7">
        <f>IF([1]配变!L213="","",[1]配变!L213)</f>
        <v>1</v>
      </c>
      <c r="I213" s="7">
        <f>IF([1]配变!M213="","",[1]配变!M213)</f>
        <v>1</v>
      </c>
      <c r="J213" s="7">
        <f>IF([1]配变!G213="","",[1]配变!G213)</f>
        <v>0</v>
      </c>
    </row>
    <row r="214" spans="1:10" x14ac:dyDescent="0.15">
      <c r="A214" s="7" t="str">
        <f>IF([1]配变!A214="","",[1]配变!A214)</f>
        <v>金城路动迁房一期#1临变</v>
      </c>
      <c r="B214" s="7" t="str">
        <f>IF([1]配变!B214="","",[1]配变!B214)</f>
        <v>10kV</v>
      </c>
      <c r="C214" s="7">
        <f>IF([1]配变!D214="","",[1]配变!D214)</f>
        <v>500</v>
      </c>
      <c r="D214" s="7" t="str">
        <f>IF([1]配变!F214="","",[1]配变!F214)</f>
        <v>市辖</v>
      </c>
      <c r="E214" s="7" t="str">
        <f>IF([1]配变!H214="","",[1]配变!H214)</f>
        <v>分区2</v>
      </c>
      <c r="F214" s="7">
        <f>IF([1]配变!J214="","",[1]配变!J214)</f>
        <v>1</v>
      </c>
      <c r="G214" s="7">
        <f>IF([1]配变!K214="","",[1]配变!K214)</f>
        <v>2</v>
      </c>
      <c r="H214" s="7">
        <f>IF([1]配变!L214="","",[1]配变!L214)</f>
        <v>1</v>
      </c>
      <c r="I214" s="7">
        <f>IF([1]配变!M214="","",[1]配变!M214)</f>
        <v>1</v>
      </c>
      <c r="J214" s="7">
        <f>IF([1]配变!G214="","",[1]配变!G214)</f>
        <v>0</v>
      </c>
    </row>
    <row r="215" spans="1:10" x14ac:dyDescent="0.15">
      <c r="A215" s="7" t="str">
        <f>IF([1]配变!A215="","",[1]配变!A215)</f>
        <v>南市线联通</v>
      </c>
      <c r="B215" s="7" t="str">
        <f>IF([1]配变!B215="","",[1]配变!B215)</f>
        <v>10kV</v>
      </c>
      <c r="C215" s="7">
        <f>IF([1]配变!D215="","",[1]配变!D215)</f>
        <v>30</v>
      </c>
      <c r="D215" s="7" t="str">
        <f>IF([1]配变!F215="","",[1]配变!F215)</f>
        <v>市辖</v>
      </c>
      <c r="E215" s="7" t="str">
        <f>IF([1]配变!H215="","",[1]配变!H215)</f>
        <v>分区2</v>
      </c>
      <c r="F215" s="7">
        <f>IF([1]配变!J215="","",[1]配变!J215)</f>
        <v>0</v>
      </c>
      <c r="G215" s="7">
        <f>IF([1]配变!K215="","",[1]配变!K215)</f>
        <v>0</v>
      </c>
      <c r="H215" s="7">
        <f>IF([1]配变!L215="","",[1]配变!L215)</f>
        <v>0</v>
      </c>
      <c r="I215" s="7">
        <f>IF([1]配变!M215="","",[1]配变!M215)</f>
        <v>0</v>
      </c>
      <c r="J215" s="7">
        <f>IF([1]配变!G215="","",[1]配变!G215)</f>
        <v>0</v>
      </c>
    </row>
    <row r="216" spans="1:10" x14ac:dyDescent="0.15">
      <c r="A216" s="7" t="str">
        <f>IF([1]配变!A216="","",[1]配变!A216)</f>
        <v>蒋浦新村2#变</v>
      </c>
      <c r="B216" s="7" t="str">
        <f>IF([1]配变!B216="","",[1]配变!B216)</f>
        <v>10kV</v>
      </c>
      <c r="C216" s="7">
        <f>IF([1]配变!D216="","",[1]配变!D216)</f>
        <v>800</v>
      </c>
      <c r="D216" s="7" t="str">
        <f>IF([1]配变!F216="","",[1]配变!F216)</f>
        <v>市辖</v>
      </c>
      <c r="E216" s="7" t="str">
        <f>IF([1]配变!H216="","",[1]配变!H216)</f>
        <v>分区2</v>
      </c>
      <c r="F216" s="7">
        <f>IF([1]配变!J216="","",[1]配变!J216)</f>
        <v>1</v>
      </c>
      <c r="G216" s="7">
        <f>IF([1]配变!K216="","",[1]配变!K216)</f>
        <v>1</v>
      </c>
      <c r="H216" s="7">
        <f>IF([1]配变!L216="","",[1]配变!L216)</f>
        <v>1</v>
      </c>
      <c r="I216" s="7">
        <f>IF([1]配变!M216="","",[1]配变!M216)</f>
        <v>1</v>
      </c>
      <c r="J216" s="7">
        <f>IF([1]配变!G216="","",[1]配变!G216)</f>
        <v>0</v>
      </c>
    </row>
    <row r="217" spans="1:10" x14ac:dyDescent="0.15">
      <c r="A217" s="7" t="str">
        <f>IF([1]配变!A217="","",[1]配变!A217)</f>
        <v>蒋浦新村1#变</v>
      </c>
      <c r="B217" s="7" t="str">
        <f>IF([1]配变!B217="","",[1]配变!B217)</f>
        <v>10kV</v>
      </c>
      <c r="C217" s="7">
        <f>IF([1]配变!D217="","",[1]配变!D217)</f>
        <v>800</v>
      </c>
      <c r="D217" s="7" t="str">
        <f>IF([1]配变!F217="","",[1]配变!F217)</f>
        <v>市辖</v>
      </c>
      <c r="E217" s="7" t="str">
        <f>IF([1]配变!H217="","",[1]配变!H217)</f>
        <v>分区2</v>
      </c>
      <c r="F217" s="7">
        <f>IF([1]配变!J217="","",[1]配变!J217)</f>
        <v>0</v>
      </c>
      <c r="G217" s="7">
        <f>IF([1]配变!K217="","",[1]配变!K217)</f>
        <v>2</v>
      </c>
      <c r="H217" s="7">
        <f>IF([1]配变!L217="","",[1]配变!L217)</f>
        <v>1</v>
      </c>
      <c r="I217" s="7">
        <f>IF([1]配变!M217="","",[1]配变!M217)</f>
        <v>1</v>
      </c>
      <c r="J217" s="7">
        <f>IF([1]配变!G217="","",[1]配变!G217)</f>
        <v>0</v>
      </c>
    </row>
    <row r="218" spans="1:10" x14ac:dyDescent="0.15">
      <c r="A218" s="7" t="str">
        <f>IF([1]配变!A218="","",[1]配变!A218)</f>
        <v>金城花园14#变</v>
      </c>
      <c r="B218" s="7" t="str">
        <f>IF([1]配变!B218="","",[1]配变!B218)</f>
        <v>10kV</v>
      </c>
      <c r="C218" s="7">
        <f>IF([1]配变!D218="","",[1]配变!D218)</f>
        <v>630</v>
      </c>
      <c r="D218" s="7" t="str">
        <f>IF([1]配变!F218="","",[1]配变!F218)</f>
        <v>市辖</v>
      </c>
      <c r="E218" s="7" t="str">
        <f>IF([1]配变!H218="","",[1]配变!H218)</f>
        <v>分区2</v>
      </c>
      <c r="F218" s="7">
        <f>IF([1]配变!J218="","",[1]配变!J218)</f>
        <v>1</v>
      </c>
      <c r="G218" s="7">
        <f>IF([1]配变!K218="","",[1]配变!K218)</f>
        <v>0</v>
      </c>
      <c r="H218" s="7">
        <f>IF([1]配变!L218="","",[1]配变!L218)</f>
        <v>0</v>
      </c>
      <c r="I218" s="7">
        <f>IF([1]配变!M218="","",[1]配变!M218)</f>
        <v>0</v>
      </c>
      <c r="J218" s="7">
        <f>IF([1]配变!G218="","",[1]配变!G218)</f>
        <v>0</v>
      </c>
    </row>
    <row r="219" spans="1:10" x14ac:dyDescent="0.15">
      <c r="A219" s="7" t="str">
        <f>IF([1]配变!A219="","",[1]配变!A219)</f>
        <v>金城花园16#变</v>
      </c>
      <c r="B219" s="7" t="str">
        <f>IF([1]配变!B219="","",[1]配变!B219)</f>
        <v>10kV</v>
      </c>
      <c r="C219" s="7">
        <f>IF([1]配变!D219="","",[1]配变!D219)</f>
        <v>630</v>
      </c>
      <c r="D219" s="7" t="str">
        <f>IF([1]配变!F219="","",[1]配变!F219)</f>
        <v>市辖</v>
      </c>
      <c r="E219" s="7" t="str">
        <f>IF([1]配变!H219="","",[1]配变!H219)</f>
        <v>分区2</v>
      </c>
      <c r="F219" s="7">
        <f>IF([1]配变!J219="","",[1]配变!J219)</f>
        <v>0</v>
      </c>
      <c r="G219" s="7">
        <f>IF([1]配变!K219="","",[1]配变!K219)</f>
        <v>1</v>
      </c>
      <c r="H219" s="7">
        <f>IF([1]配变!L219="","",[1]配变!L219)</f>
        <v>1</v>
      </c>
      <c r="I219" s="7">
        <f>IF([1]配变!M219="","",[1]配变!M219)</f>
        <v>1</v>
      </c>
      <c r="J219" s="7">
        <f>IF([1]配变!G219="","",[1]配变!G219)</f>
        <v>0</v>
      </c>
    </row>
    <row r="220" spans="1:10" x14ac:dyDescent="0.15">
      <c r="A220" s="7" t="str">
        <f>IF([1]配变!A220="","",[1]配变!A220)</f>
        <v>姜夏新村3#变</v>
      </c>
      <c r="B220" s="7" t="str">
        <f>IF([1]配变!B220="","",[1]配变!B220)</f>
        <v>10kV</v>
      </c>
      <c r="C220" s="7">
        <f>IF([1]配变!D220="","",[1]配变!D220)</f>
        <v>800</v>
      </c>
      <c r="D220" s="7" t="str">
        <f>IF([1]配变!F220="","",[1]配变!F220)</f>
        <v>市辖</v>
      </c>
      <c r="E220" s="7" t="str">
        <f>IF([1]配变!H220="","",[1]配变!H220)</f>
        <v>分区2</v>
      </c>
      <c r="F220" s="7">
        <f>IF([1]配变!J220="","",[1]配变!J220)</f>
        <v>1</v>
      </c>
      <c r="G220" s="7">
        <f>IF([1]配变!K220="","",[1]配变!K220)</f>
        <v>2</v>
      </c>
      <c r="H220" s="7">
        <f>IF([1]配变!L220="","",[1]配变!L220)</f>
        <v>1</v>
      </c>
      <c r="I220" s="7">
        <f>IF([1]配变!M220="","",[1]配变!M220)</f>
        <v>1</v>
      </c>
      <c r="J220" s="7">
        <f>IF([1]配变!G220="","",[1]配变!G220)</f>
        <v>0</v>
      </c>
    </row>
    <row r="221" spans="1:10" x14ac:dyDescent="0.15">
      <c r="A221" s="7" t="str">
        <f>IF([1]配变!A221="","",[1]配变!A221)</f>
        <v>姜夏新村4#变</v>
      </c>
      <c r="B221" s="7" t="str">
        <f>IF([1]配变!B221="","",[1]配变!B221)</f>
        <v>10kV</v>
      </c>
      <c r="C221" s="7">
        <f>IF([1]配变!D221="","",[1]配变!D221)</f>
        <v>800</v>
      </c>
      <c r="D221" s="7" t="str">
        <f>IF([1]配变!F221="","",[1]配变!F221)</f>
        <v>市辖</v>
      </c>
      <c r="E221" s="7" t="str">
        <f>IF([1]配变!H221="","",[1]配变!H221)</f>
        <v>分区2</v>
      </c>
      <c r="F221" s="7">
        <f>IF([1]配变!J221="","",[1]配变!J221)</f>
        <v>0</v>
      </c>
      <c r="G221" s="7">
        <f>IF([1]配变!K221="","",[1]配变!K221)</f>
        <v>0</v>
      </c>
      <c r="H221" s="7">
        <f>IF([1]配变!L221="","",[1]配变!L221)</f>
        <v>0</v>
      </c>
      <c r="I221" s="7">
        <f>IF([1]配变!M221="","",[1]配变!M221)</f>
        <v>0</v>
      </c>
      <c r="J221" s="7">
        <f>IF([1]配变!G221="","",[1]配变!G221)</f>
        <v>0</v>
      </c>
    </row>
    <row r="222" spans="1:10" x14ac:dyDescent="0.15">
      <c r="A222" s="7" t="str">
        <f>IF([1]配变!A222="","",[1]配变!A222)</f>
        <v>8796088693136</v>
      </c>
      <c r="B222" s="7" t="str">
        <f>IF([1]配变!B222="","",[1]配变!B222)</f>
        <v>10kV</v>
      </c>
      <c r="C222" s="7">
        <f>IF([1]配变!D222="","",[1]配变!D222)</f>
        <v>0</v>
      </c>
      <c r="D222" s="7" t="str">
        <f>IF([1]配变!F222="","",[1]配变!F222)</f>
        <v>县级</v>
      </c>
      <c r="E222" s="7" t="str">
        <f>IF([1]配变!H222="","",[1]配变!H222)</f>
        <v>分区3</v>
      </c>
      <c r="F222" s="7">
        <f>IF([1]配变!J222="","",[1]配变!J222)</f>
        <v>0</v>
      </c>
      <c r="G222" s="7">
        <f>IF([1]配变!K222="","",[1]配变!K222)</f>
        <v>0</v>
      </c>
      <c r="H222" s="7">
        <f>IF([1]配变!L222="","",[1]配变!L222)</f>
        <v>0</v>
      </c>
      <c r="I222" s="7">
        <f>IF([1]配变!M222="","",[1]配变!M222)</f>
        <v>0</v>
      </c>
      <c r="J222" s="7">
        <f>IF([1]配变!G222="","",[1]配变!G222)</f>
        <v>0</v>
      </c>
    </row>
    <row r="223" spans="1:10" x14ac:dyDescent="0.15">
      <c r="A223" s="7" t="str">
        <f>IF([1]配变!A223="","",[1]配变!A223)</f>
        <v>8796088693168</v>
      </c>
      <c r="B223" s="7" t="str">
        <f>IF([1]配变!B223="","",[1]配变!B223)</f>
        <v>10kV</v>
      </c>
      <c r="C223" s="7">
        <f>IF([1]配变!D223="","",[1]配变!D223)</f>
        <v>0</v>
      </c>
      <c r="D223" s="7" t="str">
        <f>IF([1]配变!F223="","",[1]配变!F223)</f>
        <v>县级</v>
      </c>
      <c r="E223" s="7" t="str">
        <f>IF([1]配变!H223="","",[1]配变!H223)</f>
        <v>分区3</v>
      </c>
      <c r="F223" s="7">
        <f>IF([1]配变!J223="","",[1]配变!J223)</f>
        <v>0</v>
      </c>
      <c r="G223" s="7">
        <f>IF([1]配变!K223="","",[1]配变!K223)</f>
        <v>0</v>
      </c>
      <c r="H223" s="7">
        <f>IF([1]配变!L223="","",[1]配变!L223)</f>
        <v>0</v>
      </c>
      <c r="I223" s="7">
        <f>IF([1]配变!M223="","",[1]配变!M223)</f>
        <v>0</v>
      </c>
      <c r="J223" s="7">
        <f>IF([1]配变!G223="","",[1]配变!G223)</f>
        <v>0</v>
      </c>
    </row>
    <row r="224" spans="1:10" x14ac:dyDescent="0.15">
      <c r="A224" s="7" t="str">
        <f>IF([1]配变!A224="","",[1]配变!A224)</f>
        <v>姜夏新村1#变</v>
      </c>
      <c r="B224" s="7" t="str">
        <f>IF([1]配变!B224="","",[1]配变!B224)</f>
        <v>10kV</v>
      </c>
      <c r="C224" s="7">
        <f>IF([1]配变!D224="","",[1]配变!D224)</f>
        <v>800</v>
      </c>
      <c r="D224" s="7" t="str">
        <f>IF([1]配变!F224="","",[1]配变!F224)</f>
        <v>市辖</v>
      </c>
      <c r="E224" s="7" t="str">
        <f>IF([1]配变!H224="","",[1]配变!H224)</f>
        <v>分区2</v>
      </c>
      <c r="F224" s="7">
        <f>IF([1]配变!J224="","",[1]配变!J224)</f>
        <v>1</v>
      </c>
      <c r="G224" s="7">
        <f>IF([1]配变!K224="","",[1]配变!K224)</f>
        <v>0</v>
      </c>
      <c r="H224" s="7">
        <f>IF([1]配变!L224="","",[1]配变!L224)</f>
        <v>0</v>
      </c>
      <c r="I224" s="7">
        <f>IF([1]配变!M224="","",[1]配变!M224)</f>
        <v>0</v>
      </c>
      <c r="J224" s="7">
        <f>IF([1]配变!G224="","",[1]配变!G224)</f>
        <v>0</v>
      </c>
    </row>
    <row r="225" spans="1:10" x14ac:dyDescent="0.15">
      <c r="A225" s="7" t="str">
        <f>IF([1]配变!A225="","",[1]配变!A225)</f>
        <v>姜夏新村2#变</v>
      </c>
      <c r="B225" s="7" t="str">
        <f>IF([1]配变!B225="","",[1]配变!B225)</f>
        <v>10kV</v>
      </c>
      <c r="C225" s="7">
        <f>IF([1]配变!D225="","",[1]配变!D225)</f>
        <v>800</v>
      </c>
      <c r="D225" s="7" t="str">
        <f>IF([1]配变!F225="","",[1]配变!F225)</f>
        <v>市辖</v>
      </c>
      <c r="E225" s="7" t="str">
        <f>IF([1]配变!H225="","",[1]配变!H225)</f>
        <v>分区2</v>
      </c>
      <c r="F225" s="7">
        <f>IF([1]配变!J225="","",[1]配变!J225)</f>
        <v>0</v>
      </c>
      <c r="G225" s="7">
        <f>IF([1]配变!K225="","",[1]配变!K225)</f>
        <v>1</v>
      </c>
      <c r="H225" s="7">
        <f>IF([1]配变!L225="","",[1]配变!L225)</f>
        <v>1</v>
      </c>
      <c r="I225" s="7">
        <f>IF([1]配变!M225="","",[1]配变!M225)</f>
        <v>1</v>
      </c>
      <c r="J225" s="7">
        <f>IF([1]配变!G225="","",[1]配变!G225)</f>
        <v>0</v>
      </c>
    </row>
    <row r="226" spans="1:10" x14ac:dyDescent="0.15">
      <c r="A226" s="7" t="str">
        <f>IF([1]配变!A226="","",[1]配变!A226)</f>
        <v>星利富民合作社商务城C地块商业2#变</v>
      </c>
      <c r="B226" s="7" t="str">
        <f>IF([1]配变!B226="","",[1]配变!B226)</f>
        <v>10kV</v>
      </c>
      <c r="C226" s="7">
        <f>IF([1]配变!D226="","",[1]配变!D226)</f>
        <v>500</v>
      </c>
      <c r="D226" s="7" t="str">
        <f>IF([1]配变!F226="","",[1]配变!F226)</f>
        <v>市辖</v>
      </c>
      <c r="E226" s="7" t="str">
        <f>IF([1]配变!H226="","",[1]配变!H226)</f>
        <v>分区2</v>
      </c>
      <c r="F226" s="7">
        <f>IF([1]配变!J226="","",[1]配变!J226)</f>
        <v>1</v>
      </c>
      <c r="G226" s="7">
        <f>IF([1]配变!K226="","",[1]配变!K226)</f>
        <v>2</v>
      </c>
      <c r="H226" s="7">
        <f>IF([1]配变!L226="","",[1]配变!L226)</f>
        <v>1</v>
      </c>
      <c r="I226" s="7">
        <f>IF([1]配变!M226="","",[1]配变!M226)</f>
        <v>1</v>
      </c>
      <c r="J226" s="7">
        <f>IF([1]配变!G226="","",[1]配变!G226)</f>
        <v>0</v>
      </c>
    </row>
    <row r="227" spans="1:10" x14ac:dyDescent="0.15">
      <c r="A227" s="7" t="str">
        <f>IF([1]配变!A227="","",[1]配变!A227)</f>
        <v>南市线蓬善村星利富民合作社</v>
      </c>
      <c r="B227" s="7" t="str">
        <f>IF([1]配变!B227="","",[1]配变!B227)</f>
        <v>10kV</v>
      </c>
      <c r="C227" s="7">
        <f>IF([1]配变!D227="","",[1]配变!D227)</f>
        <v>500</v>
      </c>
      <c r="D227" s="7" t="str">
        <f>IF([1]配变!F227="","",[1]配变!F227)</f>
        <v>市辖</v>
      </c>
      <c r="E227" s="7" t="str">
        <f>IF([1]配变!H227="","",[1]配变!H227)</f>
        <v>分区2</v>
      </c>
      <c r="F227" s="7">
        <f>IF([1]配变!J227="","",[1]配变!J227)</f>
        <v>0</v>
      </c>
      <c r="G227" s="7">
        <f>IF([1]配变!K227="","",[1]配变!K227)</f>
        <v>0</v>
      </c>
      <c r="H227" s="7">
        <f>IF([1]配变!L227="","",[1]配变!L227)</f>
        <v>0</v>
      </c>
      <c r="I227" s="7">
        <f>IF([1]配变!M227="","",[1]配变!M227)</f>
        <v>0</v>
      </c>
      <c r="J227" s="7">
        <f>IF([1]配变!G227="","",[1]配变!G227)</f>
        <v>0</v>
      </c>
    </row>
    <row r="228" spans="1:10" x14ac:dyDescent="0.15">
      <c r="A228" s="7" t="str">
        <f>IF([1]配变!A228="","",[1]配变!A228)</f>
        <v>花家浜新村1#变</v>
      </c>
      <c r="B228" s="7" t="str">
        <f>IF([1]配变!B228="","",[1]配变!B228)</f>
        <v>10kV</v>
      </c>
      <c r="C228" s="7">
        <f>IF([1]配变!D228="","",[1]配变!D228)</f>
        <v>1000</v>
      </c>
      <c r="D228" s="7" t="str">
        <f>IF([1]配变!F228="","",[1]配变!F228)</f>
        <v>市辖</v>
      </c>
      <c r="E228" s="7" t="str">
        <f>IF([1]配变!H228="","",[1]配变!H228)</f>
        <v>分区2</v>
      </c>
      <c r="F228" s="7">
        <f>IF([1]配变!J228="","",[1]配变!J228)</f>
        <v>1</v>
      </c>
      <c r="G228" s="7">
        <f>IF([1]配变!K228="","",[1]配变!K228)</f>
        <v>1</v>
      </c>
      <c r="H228" s="7">
        <f>IF([1]配变!L228="","",[1]配变!L228)</f>
        <v>1</v>
      </c>
      <c r="I228" s="7">
        <f>IF([1]配变!M228="","",[1]配变!M228)</f>
        <v>1</v>
      </c>
      <c r="J228" s="7">
        <f>IF([1]配变!G228="","",[1]配变!G228)</f>
        <v>0</v>
      </c>
    </row>
    <row r="229" spans="1:10" x14ac:dyDescent="0.15">
      <c r="A229" s="7" t="str">
        <f>IF([1]配变!A229="","",[1]配变!A229)</f>
        <v>花家浜新村2#变</v>
      </c>
      <c r="B229" s="7" t="str">
        <f>IF([1]配变!B229="","",[1]配变!B229)</f>
        <v>10kV</v>
      </c>
      <c r="C229" s="7">
        <f>IF([1]配变!D229="","",[1]配变!D229)</f>
        <v>800</v>
      </c>
      <c r="D229" s="7" t="str">
        <f>IF([1]配变!F229="","",[1]配变!F229)</f>
        <v>市辖</v>
      </c>
      <c r="E229" s="7" t="str">
        <f>IF([1]配变!H229="","",[1]配变!H229)</f>
        <v>分区2</v>
      </c>
      <c r="F229" s="7">
        <f>IF([1]配变!J229="","",[1]配变!J229)</f>
        <v>0</v>
      </c>
      <c r="G229" s="7">
        <f>IF([1]配变!K229="","",[1]配变!K229)</f>
        <v>2</v>
      </c>
      <c r="H229" s="7">
        <f>IF([1]配变!L229="","",[1]配变!L229)</f>
        <v>1</v>
      </c>
      <c r="I229" s="7">
        <f>IF([1]配变!M229="","",[1]配变!M229)</f>
        <v>1</v>
      </c>
      <c r="J229" s="7">
        <f>IF([1]配变!G229="","",[1]配变!G229)</f>
        <v>0</v>
      </c>
    </row>
    <row r="230" spans="1:10" x14ac:dyDescent="0.15">
      <c r="A230" s="7" t="str">
        <f>IF([1]配变!A230="","",[1]配变!A230)</f>
        <v>花家浜新村3#变</v>
      </c>
      <c r="B230" s="7" t="str">
        <f>IF([1]配变!B230="","",[1]配变!B230)</f>
        <v>10kV</v>
      </c>
      <c r="C230" s="7">
        <f>IF([1]配变!D230="","",[1]配变!D230)</f>
        <v>800</v>
      </c>
      <c r="D230" s="7" t="str">
        <f>IF([1]配变!F230="","",[1]配变!F230)</f>
        <v>市辖</v>
      </c>
      <c r="E230" s="7" t="str">
        <f>IF([1]配变!H230="","",[1]配变!H230)</f>
        <v>分区2</v>
      </c>
      <c r="F230" s="7">
        <f>IF([1]配变!J230="","",[1]配变!J230)</f>
        <v>1</v>
      </c>
      <c r="G230" s="7">
        <f>IF([1]配变!K230="","",[1]配变!K230)</f>
        <v>0</v>
      </c>
      <c r="H230" s="7">
        <f>IF([1]配变!L230="","",[1]配变!L230)</f>
        <v>0</v>
      </c>
      <c r="I230" s="7">
        <f>IF([1]配变!M230="","",[1]配变!M230)</f>
        <v>0</v>
      </c>
      <c r="J230" s="7">
        <f>IF([1]配变!G230="","",[1]配变!G230)</f>
        <v>0</v>
      </c>
    </row>
    <row r="231" spans="1:10" x14ac:dyDescent="0.15">
      <c r="A231" s="7" t="str">
        <f>IF([1]配变!A231="","",[1]配变!A231)</f>
        <v>花家浜新村5#变</v>
      </c>
      <c r="B231" s="7" t="str">
        <f>IF([1]配变!B231="","",[1]配变!B231)</f>
        <v>10kV</v>
      </c>
      <c r="C231" s="7">
        <f>IF([1]配变!D231="","",[1]配变!D231)</f>
        <v>800</v>
      </c>
      <c r="D231" s="7" t="str">
        <f>IF([1]配变!F231="","",[1]配变!F231)</f>
        <v>市辖</v>
      </c>
      <c r="E231" s="7" t="str">
        <f>IF([1]配变!H231="","",[1]配变!H231)</f>
        <v>分区2</v>
      </c>
      <c r="F231" s="7">
        <f>IF([1]配变!J231="","",[1]配变!J231)</f>
        <v>0</v>
      </c>
      <c r="G231" s="7">
        <f>IF([1]配变!K231="","",[1]配变!K231)</f>
        <v>1</v>
      </c>
      <c r="H231" s="7">
        <f>IF([1]配变!L231="","",[1]配变!L231)</f>
        <v>1</v>
      </c>
      <c r="I231" s="7">
        <f>IF([1]配变!M231="","",[1]配变!M231)</f>
        <v>1</v>
      </c>
      <c r="J231" s="7">
        <f>IF([1]配变!G231="","",[1]配变!G231)</f>
        <v>0</v>
      </c>
    </row>
    <row r="232" spans="1:10" x14ac:dyDescent="0.15">
      <c r="A232" s="7" t="str">
        <f>IF([1]配变!A232="","",[1]配变!A232)</f>
        <v>画家浜新村6#变</v>
      </c>
      <c r="B232" s="7" t="str">
        <f>IF([1]配变!B232="","",[1]配变!B232)</f>
        <v>10kV</v>
      </c>
      <c r="C232" s="7">
        <f>IF([1]配变!D232="","",[1]配变!D232)</f>
        <v>800</v>
      </c>
      <c r="D232" s="7" t="str">
        <f>IF([1]配变!F232="","",[1]配变!F232)</f>
        <v>市辖</v>
      </c>
      <c r="E232" s="7" t="str">
        <f>IF([1]配变!H232="","",[1]配变!H232)</f>
        <v>分区2</v>
      </c>
      <c r="F232" s="7">
        <f>IF([1]配变!J232="","",[1]配变!J232)</f>
        <v>1</v>
      </c>
      <c r="G232" s="7">
        <f>IF([1]配变!K232="","",[1]配变!K232)</f>
        <v>2</v>
      </c>
      <c r="H232" s="7">
        <f>IF([1]配变!L232="","",[1]配变!L232)</f>
        <v>1</v>
      </c>
      <c r="I232" s="7">
        <f>IF([1]配变!M232="","",[1]配变!M232)</f>
        <v>1</v>
      </c>
      <c r="J232" s="7">
        <f>IF([1]配变!G232="","",[1]配变!G232)</f>
        <v>0</v>
      </c>
    </row>
    <row r="233" spans="1:10" x14ac:dyDescent="0.15">
      <c r="A233" s="7" t="str">
        <f>IF([1]配变!A233="","",[1]配变!A233)</f>
        <v>花家浜新村4#变</v>
      </c>
      <c r="B233" s="7" t="str">
        <f>IF([1]配变!B233="","",[1]配变!B233)</f>
        <v>10kV</v>
      </c>
      <c r="C233" s="7">
        <f>IF([1]配变!D233="","",[1]配变!D233)</f>
        <v>800</v>
      </c>
      <c r="D233" s="7" t="str">
        <f>IF([1]配变!F233="","",[1]配变!F233)</f>
        <v>市辖</v>
      </c>
      <c r="E233" s="7" t="str">
        <f>IF([1]配变!H233="","",[1]配变!H233)</f>
        <v>分区2</v>
      </c>
      <c r="F233" s="7">
        <f>IF([1]配变!J233="","",[1]配变!J233)</f>
        <v>0</v>
      </c>
      <c r="G233" s="7">
        <f>IF([1]配变!K233="","",[1]配变!K233)</f>
        <v>0</v>
      </c>
      <c r="H233" s="7">
        <f>IF([1]配变!L233="","",[1]配变!L233)</f>
        <v>0</v>
      </c>
      <c r="I233" s="7">
        <f>IF([1]配变!M233="","",[1]配变!M233)</f>
        <v>0</v>
      </c>
      <c r="J233" s="7">
        <f>IF([1]配变!G233="","",[1]配变!G233)</f>
        <v>0</v>
      </c>
    </row>
    <row r="234" spans="1:10" x14ac:dyDescent="0.15">
      <c r="A234" s="7" t="str">
        <f>IF([1]配变!A234="","",[1]配变!A234)</f>
        <v>花桥中心小学校</v>
      </c>
      <c r="B234" s="7" t="str">
        <f>IF([1]配变!B234="","",[1]配变!B234)</f>
        <v>10kV</v>
      </c>
      <c r="C234" s="7">
        <f>IF([1]配变!D234="","",[1]配变!D234)</f>
        <v>630</v>
      </c>
      <c r="D234" s="7" t="str">
        <f>IF([1]配变!F234="","",[1]配变!F234)</f>
        <v>市辖</v>
      </c>
      <c r="E234" s="7" t="str">
        <f>IF([1]配变!H234="","",[1]配变!H234)</f>
        <v>分区2</v>
      </c>
      <c r="F234" s="7">
        <f>IF([1]配变!J234="","",[1]配变!J234)</f>
        <v>1</v>
      </c>
      <c r="G234" s="7">
        <f>IF([1]配变!K234="","",[1]配变!K234)</f>
        <v>1</v>
      </c>
      <c r="H234" s="7">
        <f>IF([1]配变!L234="","",[1]配变!L234)</f>
        <v>1</v>
      </c>
      <c r="I234" s="7">
        <f>IF([1]配变!M234="","",[1]配变!M234)</f>
        <v>1</v>
      </c>
      <c r="J234" s="7">
        <f>IF([1]配变!G234="","",[1]配变!G234)</f>
        <v>0</v>
      </c>
    </row>
    <row r="235" spans="1:10" x14ac:dyDescent="0.15">
      <c r="A235" s="7" t="str">
        <f>IF([1]配变!A235="","",[1]配变!A235)</f>
        <v>花桥人民医院</v>
      </c>
      <c r="B235" s="7" t="str">
        <f>IF([1]配变!B235="","",[1]配变!B235)</f>
        <v>10kV</v>
      </c>
      <c r="C235" s="7">
        <f>IF([1]配变!D235="","",[1]配变!D235)</f>
        <v>500</v>
      </c>
      <c r="D235" s="7" t="str">
        <f>IF([1]配变!F235="","",[1]配变!F235)</f>
        <v>市辖</v>
      </c>
      <c r="E235" s="7" t="str">
        <f>IF([1]配变!H235="","",[1]配变!H235)</f>
        <v>分区2</v>
      </c>
      <c r="F235" s="7">
        <f>IF([1]配变!J235="","",[1]配变!J235)</f>
        <v>0</v>
      </c>
      <c r="G235" s="7">
        <f>IF([1]配变!K235="","",[1]配变!K235)</f>
        <v>2</v>
      </c>
      <c r="H235" s="7">
        <f>IF([1]配变!L235="","",[1]配变!L235)</f>
        <v>1</v>
      </c>
      <c r="I235" s="7">
        <f>IF([1]配变!M235="","",[1]配变!M235)</f>
        <v>1</v>
      </c>
      <c r="J235" s="7">
        <f>IF([1]配变!G235="","",[1]配变!G235)</f>
        <v>0</v>
      </c>
    </row>
    <row r="236" spans="1:10" x14ac:dyDescent="0.15">
      <c r="A236" s="7" t="str">
        <f>IF([1]配变!A236="","",[1]配变!A236)</f>
        <v>宝湾物流1</v>
      </c>
      <c r="B236" s="7" t="str">
        <f>IF([1]配变!B236="","",[1]配变!B236)</f>
        <v>10kV</v>
      </c>
      <c r="C236" s="7">
        <f>IF([1]配变!D236="","",[1]配变!D236)</f>
        <v>800</v>
      </c>
      <c r="D236" s="7" t="str">
        <f>IF([1]配变!F236="","",[1]配变!F236)</f>
        <v>市辖</v>
      </c>
      <c r="E236" s="7" t="str">
        <f>IF([1]配变!H236="","",[1]配变!H236)</f>
        <v>分区2</v>
      </c>
      <c r="F236" s="7">
        <f>IF([1]配变!J236="","",[1]配变!J236)</f>
        <v>1</v>
      </c>
      <c r="G236" s="7">
        <f>IF([1]配变!K236="","",[1]配变!K236)</f>
        <v>0</v>
      </c>
      <c r="H236" s="7">
        <f>IF([1]配变!L236="","",[1]配变!L236)</f>
        <v>0</v>
      </c>
      <c r="I236" s="7">
        <f>IF([1]配变!M236="","",[1]配变!M236)</f>
        <v>0</v>
      </c>
      <c r="J236" s="7">
        <f>IF([1]配变!G236="","",[1]配变!G236)</f>
        <v>0</v>
      </c>
    </row>
    <row r="237" spans="1:10" x14ac:dyDescent="0.15">
      <c r="A237" s="7" t="str">
        <f>IF([1]配变!A237="","",[1]配变!A237)</f>
        <v>宝湾物流2</v>
      </c>
      <c r="B237" s="7" t="str">
        <f>IF([1]配变!B237="","",[1]配变!B237)</f>
        <v>10kV</v>
      </c>
      <c r="C237" s="7">
        <f>IF([1]配变!D237="","",[1]配变!D237)</f>
        <v>500</v>
      </c>
      <c r="D237" s="7" t="str">
        <f>IF([1]配变!F237="","",[1]配变!F237)</f>
        <v>市辖</v>
      </c>
      <c r="E237" s="7" t="str">
        <f>IF([1]配变!H237="","",[1]配变!H237)</f>
        <v>分区2</v>
      </c>
      <c r="F237" s="7">
        <f>IF([1]配变!J237="","",[1]配变!J237)</f>
        <v>0</v>
      </c>
      <c r="G237" s="7">
        <f>IF([1]配变!K237="","",[1]配变!K237)</f>
        <v>1</v>
      </c>
      <c r="H237" s="7">
        <f>IF([1]配变!L237="","",[1]配变!L237)</f>
        <v>1</v>
      </c>
      <c r="I237" s="7">
        <f>IF([1]配变!M237="","",[1]配变!M237)</f>
        <v>1</v>
      </c>
      <c r="J237" s="7">
        <f>IF([1]配变!G237="","",[1]配变!G237)</f>
        <v>0</v>
      </c>
    </row>
    <row r="238" spans="1:10" x14ac:dyDescent="0.15">
      <c r="A238" s="7" t="str">
        <f>IF([1]配变!A238="","",[1]配变!A238)</f>
        <v>迪卡侬(昆山)仓储</v>
      </c>
      <c r="B238" s="7" t="str">
        <f>IF([1]配变!B238="","",[1]配变!B238)</f>
        <v>10kV</v>
      </c>
      <c r="C238" s="7">
        <f>IF([1]配变!D238="","",[1]配变!D238)</f>
        <v>500</v>
      </c>
      <c r="D238" s="7" t="str">
        <f>IF([1]配变!F238="","",[1]配变!F238)</f>
        <v>市辖</v>
      </c>
      <c r="E238" s="7" t="str">
        <f>IF([1]配变!H238="","",[1]配变!H238)</f>
        <v>分区2</v>
      </c>
      <c r="F238" s="7">
        <f>IF([1]配变!J238="","",[1]配变!J238)</f>
        <v>1</v>
      </c>
      <c r="G238" s="7">
        <f>IF([1]配变!K238="","",[1]配变!K238)</f>
        <v>2</v>
      </c>
      <c r="H238" s="7">
        <f>IF([1]配变!L238="","",[1]配变!L238)</f>
        <v>1</v>
      </c>
      <c r="I238" s="7">
        <f>IF([1]配变!M238="","",[1]配变!M238)</f>
        <v>1</v>
      </c>
      <c r="J238" s="7">
        <f>IF([1]配变!G238="","",[1]配变!G238)</f>
        <v>0</v>
      </c>
    </row>
    <row r="239" spans="1:10" x14ac:dyDescent="0.15">
      <c r="A239" s="7" t="str">
        <f>IF([1]配变!A239="","",[1]配变!A239)</f>
        <v>薛家村薛家站</v>
      </c>
      <c r="B239" s="7" t="str">
        <f>IF([1]配变!B239="","",[1]配变!B239)</f>
        <v>10kV</v>
      </c>
      <c r="C239" s="7">
        <f>IF([1]配变!D239="","",[1]配变!D239)</f>
        <v>100</v>
      </c>
      <c r="D239" s="7" t="str">
        <f>IF([1]配变!F239="","",[1]配变!F239)</f>
        <v>市辖</v>
      </c>
      <c r="E239" s="7" t="str">
        <f>IF([1]配变!H239="","",[1]配变!H239)</f>
        <v>分区2</v>
      </c>
      <c r="F239" s="7">
        <f>IF([1]配变!J239="","",[1]配变!J239)</f>
        <v>0</v>
      </c>
      <c r="G239" s="7">
        <f>IF([1]配变!K239="","",[1]配变!K239)</f>
        <v>0</v>
      </c>
      <c r="H239" s="7">
        <f>IF([1]配变!L239="","",[1]配变!L239)</f>
        <v>0</v>
      </c>
      <c r="I239" s="7">
        <f>IF([1]配变!M239="","",[1]配变!M239)</f>
        <v>0</v>
      </c>
      <c r="J239" s="7">
        <f>IF([1]配变!G239="","",[1]配变!G239)</f>
        <v>0</v>
      </c>
    </row>
    <row r="240" spans="1:10" x14ac:dyDescent="0.15">
      <c r="A240" s="7" t="str">
        <f>IF([1]配变!A240="","",[1]配变!A240)</f>
        <v>国际商务区（停用）</v>
      </c>
      <c r="B240" s="7" t="str">
        <f>IF([1]配变!B240="","",[1]配变!B240)</f>
        <v>10kV</v>
      </c>
      <c r="C240" s="7">
        <f>IF([1]配变!D240="","",[1]配变!D240)</f>
        <v>500</v>
      </c>
      <c r="D240" s="7" t="str">
        <f>IF([1]配变!F240="","",[1]配变!F240)</f>
        <v>市辖</v>
      </c>
      <c r="E240" s="7" t="str">
        <f>IF([1]配变!H240="","",[1]配变!H240)</f>
        <v>分区2</v>
      </c>
      <c r="F240" s="7">
        <f>IF([1]配变!J240="","",[1]配变!J240)</f>
        <v>1</v>
      </c>
      <c r="G240" s="7">
        <f>IF([1]配变!K240="","",[1]配变!K240)</f>
        <v>1</v>
      </c>
      <c r="H240" s="7">
        <f>IF([1]配变!L240="","",[1]配变!L240)</f>
        <v>1</v>
      </c>
      <c r="I240" s="7">
        <f>IF([1]配变!M240="","",[1]配变!M240)</f>
        <v>1</v>
      </c>
      <c r="J240" s="7">
        <f>IF([1]配变!G240="","",[1]配变!G240)</f>
        <v>0</v>
      </c>
    </row>
    <row r="241" spans="1:10" x14ac:dyDescent="0.15">
      <c r="A241" s="7" t="str">
        <f>IF([1]配变!A241="","",[1]配变!A241)</f>
        <v>益天仓储（报税物流中心）</v>
      </c>
      <c r="B241" s="7" t="str">
        <f>IF([1]配变!B241="","",[1]配变!B241)</f>
        <v>10kV</v>
      </c>
      <c r="C241" s="7">
        <f>IF([1]配变!D241="","",[1]配变!D241)</f>
        <v>630</v>
      </c>
      <c r="D241" s="7" t="str">
        <f>IF([1]配变!F241="","",[1]配变!F241)</f>
        <v>市辖</v>
      </c>
      <c r="E241" s="7" t="str">
        <f>IF([1]配变!H241="","",[1]配变!H241)</f>
        <v>分区2</v>
      </c>
      <c r="F241" s="7">
        <f>IF([1]配变!J241="","",[1]配变!J241)</f>
        <v>0</v>
      </c>
      <c r="G241" s="7">
        <f>IF([1]配变!K241="","",[1]配变!K241)</f>
        <v>2</v>
      </c>
      <c r="H241" s="7">
        <f>IF([1]配变!L241="","",[1]配变!L241)</f>
        <v>1</v>
      </c>
      <c r="I241" s="7">
        <f>IF([1]配变!M241="","",[1]配变!M241)</f>
        <v>1</v>
      </c>
      <c r="J241" s="7">
        <f>IF([1]配变!G241="","",[1]配变!G241)</f>
        <v>0</v>
      </c>
    </row>
    <row r="242" spans="1:10" x14ac:dyDescent="0.15">
      <c r="A242" s="7" t="str">
        <f>IF([1]配变!A242="","",[1]配变!A242)</f>
        <v>花桥中心幼儿园</v>
      </c>
      <c r="B242" s="7" t="str">
        <f>IF([1]配变!B242="","",[1]配变!B242)</f>
        <v>10kV</v>
      </c>
      <c r="C242" s="7">
        <f>IF([1]配变!D242="","",[1]配变!D242)</f>
        <v>800</v>
      </c>
      <c r="D242" s="7" t="str">
        <f>IF([1]配变!F242="","",[1]配变!F242)</f>
        <v>市辖</v>
      </c>
      <c r="E242" s="7" t="str">
        <f>IF([1]配变!H242="","",[1]配变!H242)</f>
        <v>分区2</v>
      </c>
      <c r="F242" s="7">
        <f>IF([1]配变!J242="","",[1]配变!J242)</f>
        <v>1</v>
      </c>
      <c r="G242" s="7">
        <f>IF([1]配变!K242="","",[1]配变!K242)</f>
        <v>0</v>
      </c>
      <c r="H242" s="7">
        <f>IF([1]配变!L242="","",[1]配变!L242)</f>
        <v>0</v>
      </c>
      <c r="I242" s="7">
        <f>IF([1]配变!M242="","",[1]配变!M242)</f>
        <v>0</v>
      </c>
      <c r="J242" s="7">
        <f>IF([1]配变!G242="","",[1]配变!G242)</f>
        <v>0</v>
      </c>
    </row>
    <row r="243" spans="1:10" x14ac:dyDescent="0.15">
      <c r="A243" s="7" t="str">
        <f>IF([1]配变!A243="","",[1]配变!A243)</f>
        <v>黄城花园2#变</v>
      </c>
      <c r="B243" s="7" t="str">
        <f>IF([1]配变!B243="","",[1]配变!B243)</f>
        <v>10kV</v>
      </c>
      <c r="C243" s="7">
        <f>IF([1]配变!D243="","",[1]配变!D243)</f>
        <v>800</v>
      </c>
      <c r="D243" s="7" t="str">
        <f>IF([1]配变!F243="","",[1]配变!F243)</f>
        <v>市辖</v>
      </c>
      <c r="E243" s="7" t="str">
        <f>IF([1]配变!H243="","",[1]配变!H243)</f>
        <v>分区2</v>
      </c>
      <c r="F243" s="7">
        <f>IF([1]配变!J243="","",[1]配变!J243)</f>
        <v>0</v>
      </c>
      <c r="G243" s="7">
        <f>IF([1]配变!K243="","",[1]配变!K243)</f>
        <v>1</v>
      </c>
      <c r="H243" s="7">
        <f>IF([1]配变!L243="","",[1]配变!L243)</f>
        <v>1</v>
      </c>
      <c r="I243" s="7">
        <f>IF([1]配变!M243="","",[1]配变!M243)</f>
        <v>1</v>
      </c>
      <c r="J243" s="7">
        <f>IF([1]配变!G243="","",[1]配变!G243)</f>
        <v>0</v>
      </c>
    </row>
    <row r="244" spans="1:10" x14ac:dyDescent="0.15">
      <c r="A244" s="7" t="str">
        <f>IF([1]配变!A244="","",[1]配变!A244)</f>
        <v>黄城花园6#变</v>
      </c>
      <c r="B244" s="7" t="str">
        <f>IF([1]配变!B244="","",[1]配变!B244)</f>
        <v>10kV</v>
      </c>
      <c r="C244" s="7">
        <f>IF([1]配变!D244="","",[1]配变!D244)</f>
        <v>800</v>
      </c>
      <c r="D244" s="7" t="str">
        <f>IF([1]配变!F244="","",[1]配变!F244)</f>
        <v>市辖</v>
      </c>
      <c r="E244" s="7" t="str">
        <f>IF([1]配变!H244="","",[1]配变!H244)</f>
        <v>分区2</v>
      </c>
      <c r="F244" s="7">
        <f>IF([1]配变!J244="","",[1]配变!J244)</f>
        <v>1</v>
      </c>
      <c r="G244" s="7">
        <f>IF([1]配变!K244="","",[1]配变!K244)</f>
        <v>2</v>
      </c>
      <c r="H244" s="7">
        <f>IF([1]配变!L244="","",[1]配变!L244)</f>
        <v>1</v>
      </c>
      <c r="I244" s="7">
        <f>IF([1]配变!M244="","",[1]配变!M244)</f>
        <v>1</v>
      </c>
      <c r="J244" s="7">
        <f>IF([1]配变!G244="","",[1]配变!G244)</f>
        <v>0</v>
      </c>
    </row>
    <row r="245" spans="1:10" x14ac:dyDescent="0.15">
      <c r="A245" s="7" t="str">
        <f>IF([1]配变!A245="","",[1]配变!A245)</f>
        <v>黄城花园4#变</v>
      </c>
      <c r="B245" s="7" t="str">
        <f>IF([1]配变!B245="","",[1]配变!B245)</f>
        <v>10kV</v>
      </c>
      <c r="C245" s="7">
        <f>IF([1]配变!D245="","",[1]配变!D245)</f>
        <v>800</v>
      </c>
      <c r="D245" s="7" t="str">
        <f>IF([1]配变!F245="","",[1]配变!F245)</f>
        <v>市辖</v>
      </c>
      <c r="E245" s="7" t="str">
        <f>IF([1]配变!H245="","",[1]配变!H245)</f>
        <v>分区2</v>
      </c>
      <c r="F245" s="7">
        <f>IF([1]配变!J245="","",[1]配变!J245)</f>
        <v>0</v>
      </c>
      <c r="G245" s="7">
        <f>IF([1]配变!K245="","",[1]配变!K245)</f>
        <v>0</v>
      </c>
      <c r="H245" s="7">
        <f>IF([1]配变!L245="","",[1]配变!L245)</f>
        <v>0</v>
      </c>
      <c r="I245" s="7">
        <f>IF([1]配变!M245="","",[1]配变!M245)</f>
        <v>0</v>
      </c>
      <c r="J245" s="7">
        <f>IF([1]配变!G245="","",[1]配变!G245)</f>
        <v>0</v>
      </c>
    </row>
    <row r="246" spans="1:10" x14ac:dyDescent="0.15">
      <c r="A246" s="7" t="str">
        <f>IF([1]配变!A246="","",[1]配变!A246)</f>
        <v>职业中学1</v>
      </c>
      <c r="B246" s="7" t="str">
        <f>IF([1]配变!B246="","",[1]配变!B246)</f>
        <v>10kV</v>
      </c>
      <c r="C246" s="7">
        <f>IF([1]配变!D246="","",[1]配变!D246)</f>
        <v>630</v>
      </c>
      <c r="D246" s="7" t="str">
        <f>IF([1]配变!F246="","",[1]配变!F246)</f>
        <v>市辖</v>
      </c>
      <c r="E246" s="7" t="str">
        <f>IF([1]配变!H246="","",[1]配变!H246)</f>
        <v>分区2</v>
      </c>
      <c r="F246" s="7">
        <f>IF([1]配变!J246="","",[1]配变!J246)</f>
        <v>1</v>
      </c>
      <c r="G246" s="7">
        <f>IF([1]配变!K246="","",[1]配变!K246)</f>
        <v>1</v>
      </c>
      <c r="H246" s="7">
        <f>IF([1]配变!L246="","",[1]配变!L246)</f>
        <v>1</v>
      </c>
      <c r="I246" s="7">
        <f>IF([1]配变!M246="","",[1]配变!M246)</f>
        <v>1</v>
      </c>
      <c r="J246" s="7">
        <f>IF([1]配变!G246="","",[1]配变!G246)</f>
        <v>0</v>
      </c>
    </row>
    <row r="247" spans="1:10" x14ac:dyDescent="0.15">
      <c r="A247" s="7" t="str">
        <f>IF([1]配变!A247="","",[1]配变!A247)</f>
        <v>职业中学2</v>
      </c>
      <c r="B247" s="7" t="str">
        <f>IF([1]配变!B247="","",[1]配变!B247)</f>
        <v>10kV</v>
      </c>
      <c r="C247" s="7">
        <f>IF([1]配变!D247="","",[1]配变!D247)</f>
        <v>630</v>
      </c>
      <c r="D247" s="7" t="str">
        <f>IF([1]配变!F247="","",[1]配变!F247)</f>
        <v>市辖</v>
      </c>
      <c r="E247" s="7" t="str">
        <f>IF([1]配变!H247="","",[1]配变!H247)</f>
        <v>分区2</v>
      </c>
      <c r="F247" s="7">
        <f>IF([1]配变!J247="","",[1]配变!J247)</f>
        <v>0</v>
      </c>
      <c r="G247" s="7">
        <f>IF([1]配变!K247="","",[1]配变!K247)</f>
        <v>2</v>
      </c>
      <c r="H247" s="7">
        <f>IF([1]配变!L247="","",[1]配变!L247)</f>
        <v>1</v>
      </c>
      <c r="I247" s="7">
        <f>IF([1]配变!M247="","",[1]配变!M247)</f>
        <v>1</v>
      </c>
      <c r="J247" s="7">
        <f>IF([1]配变!G247="","",[1]配变!G247)</f>
        <v>0</v>
      </c>
    </row>
    <row r="248" spans="1:10" x14ac:dyDescent="0.15">
      <c r="A248" s="7" t="str">
        <f>IF([1]配变!A248="","",[1]配变!A248)</f>
        <v>职业中学车间变2</v>
      </c>
      <c r="B248" s="7" t="str">
        <f>IF([1]配变!B248="","",[1]配变!B248)</f>
        <v>10kV</v>
      </c>
      <c r="C248" s="7">
        <f>IF([1]配变!D248="","",[1]配变!D248)</f>
        <v>1250</v>
      </c>
      <c r="D248" s="7" t="str">
        <f>IF([1]配变!F248="","",[1]配变!F248)</f>
        <v>市辖</v>
      </c>
      <c r="E248" s="7" t="str">
        <f>IF([1]配变!H248="","",[1]配变!H248)</f>
        <v>分区2</v>
      </c>
      <c r="F248" s="7">
        <f>IF([1]配变!J248="","",[1]配变!J248)</f>
        <v>1</v>
      </c>
      <c r="G248" s="7">
        <f>IF([1]配变!K248="","",[1]配变!K248)</f>
        <v>0</v>
      </c>
      <c r="H248" s="7">
        <f>IF([1]配变!L248="","",[1]配变!L248)</f>
        <v>0</v>
      </c>
      <c r="I248" s="7">
        <f>IF([1]配变!M248="","",[1]配变!M248)</f>
        <v>0</v>
      </c>
      <c r="J248" s="7">
        <f>IF([1]配变!G248="","",[1]配变!G248)</f>
        <v>0</v>
      </c>
    </row>
    <row r="249" spans="1:10" x14ac:dyDescent="0.15">
      <c r="A249" s="7" t="str">
        <f>IF([1]配变!A249="","",[1]配变!A249)</f>
        <v>职业中学车间变1</v>
      </c>
      <c r="B249" s="7" t="str">
        <f>IF([1]配变!B249="","",[1]配变!B249)</f>
        <v>10kV</v>
      </c>
      <c r="C249" s="7">
        <f>IF([1]配变!D249="","",[1]配变!D249)</f>
        <v>1250</v>
      </c>
      <c r="D249" s="7" t="str">
        <f>IF([1]配变!F249="","",[1]配变!F249)</f>
        <v>市辖</v>
      </c>
      <c r="E249" s="7" t="str">
        <f>IF([1]配变!H249="","",[1]配变!H249)</f>
        <v>分区2</v>
      </c>
      <c r="F249" s="7">
        <f>IF([1]配变!J249="","",[1]配变!J249)</f>
        <v>0</v>
      </c>
      <c r="G249" s="7">
        <f>IF([1]配变!K249="","",[1]配变!K249)</f>
        <v>1</v>
      </c>
      <c r="H249" s="7">
        <f>IF([1]配变!L249="","",[1]配变!L249)</f>
        <v>1</v>
      </c>
      <c r="I249" s="7">
        <f>IF([1]配变!M249="","",[1]配变!M249)</f>
        <v>1</v>
      </c>
      <c r="J249" s="7">
        <f>IF([1]配变!G249="","",[1]配变!G249)</f>
        <v>0</v>
      </c>
    </row>
    <row r="250" spans="1:10" x14ac:dyDescent="0.15">
      <c r="A250" s="7" t="str">
        <f>IF([1]配变!A250="","",[1]配变!A250)</f>
        <v>职业中学车间变4</v>
      </c>
      <c r="B250" s="7" t="str">
        <f>IF([1]配变!B250="","",[1]配变!B250)</f>
        <v>10kV</v>
      </c>
      <c r="C250" s="7">
        <f>IF([1]配变!D250="","",[1]配变!D250)</f>
        <v>1250</v>
      </c>
      <c r="D250" s="7" t="str">
        <f>IF([1]配变!F250="","",[1]配变!F250)</f>
        <v>市辖</v>
      </c>
      <c r="E250" s="7" t="str">
        <f>IF([1]配变!H250="","",[1]配变!H250)</f>
        <v>分区2</v>
      </c>
      <c r="F250" s="7">
        <f>IF([1]配变!J250="","",[1]配变!J250)</f>
        <v>1</v>
      </c>
      <c r="G250" s="7">
        <f>IF([1]配变!K250="","",[1]配变!K250)</f>
        <v>2</v>
      </c>
      <c r="H250" s="7">
        <f>IF([1]配变!L250="","",[1]配变!L250)</f>
        <v>1</v>
      </c>
      <c r="I250" s="7">
        <f>IF([1]配变!M250="","",[1]配变!M250)</f>
        <v>1</v>
      </c>
      <c r="J250" s="7">
        <f>IF([1]配变!G250="","",[1]配变!G250)</f>
        <v>0</v>
      </c>
    </row>
    <row r="251" spans="1:10" x14ac:dyDescent="0.15">
      <c r="A251" s="7" t="str">
        <f>IF([1]配变!A251="","",[1]配变!A251)</f>
        <v>职业中学车间变3</v>
      </c>
      <c r="B251" s="7" t="str">
        <f>IF([1]配变!B251="","",[1]配变!B251)</f>
        <v>10kV</v>
      </c>
      <c r="C251" s="7">
        <f>IF([1]配变!D251="","",[1]配变!D251)</f>
        <v>1250</v>
      </c>
      <c r="D251" s="7" t="str">
        <f>IF([1]配变!F251="","",[1]配变!F251)</f>
        <v>市辖</v>
      </c>
      <c r="E251" s="7" t="str">
        <f>IF([1]配变!H251="","",[1]配变!H251)</f>
        <v>分区2</v>
      </c>
      <c r="F251" s="7">
        <f>IF([1]配变!J251="","",[1]配变!J251)</f>
        <v>0</v>
      </c>
      <c r="G251" s="7">
        <f>IF([1]配变!K251="","",[1]配变!K251)</f>
        <v>0</v>
      </c>
      <c r="H251" s="7">
        <f>IF([1]配变!L251="","",[1]配变!L251)</f>
        <v>0</v>
      </c>
      <c r="I251" s="7">
        <f>IF([1]配变!M251="","",[1]配变!M251)</f>
        <v>0</v>
      </c>
      <c r="J251" s="7">
        <f>IF([1]配变!G251="","",[1]配变!G251)</f>
        <v>0</v>
      </c>
    </row>
    <row r="252" spans="1:10" x14ac:dyDescent="0.15">
      <c r="A252" s="7" t="str">
        <f>IF([1]配变!A252="","",[1]配变!A252)</f>
        <v>第三职业中学</v>
      </c>
      <c r="B252" s="7" t="str">
        <f>IF([1]配变!B252="","",[1]配变!B252)</f>
        <v>10kV</v>
      </c>
      <c r="C252" s="7">
        <f>IF([1]配变!D252="","",[1]配变!D252)</f>
        <v>1250</v>
      </c>
      <c r="D252" s="7" t="str">
        <f>IF([1]配变!F252="","",[1]配变!F252)</f>
        <v>市辖</v>
      </c>
      <c r="E252" s="7" t="str">
        <f>IF([1]配变!H252="","",[1]配变!H252)</f>
        <v>分区2</v>
      </c>
      <c r="F252" s="7">
        <f>IF([1]配变!J252="","",[1]配变!J252)</f>
        <v>1</v>
      </c>
      <c r="G252" s="7">
        <f>IF([1]配变!K252="","",[1]配变!K252)</f>
        <v>1</v>
      </c>
      <c r="H252" s="7">
        <f>IF([1]配变!L252="","",[1]配变!L252)</f>
        <v>1</v>
      </c>
      <c r="I252" s="7">
        <f>IF([1]配变!M252="","",[1]配变!M252)</f>
        <v>1</v>
      </c>
      <c r="J252" s="7">
        <f>IF([1]配变!G252="","",[1]配变!G252)</f>
        <v>0</v>
      </c>
    </row>
    <row r="253" spans="1:10" x14ac:dyDescent="0.15">
      <c r="A253" s="7" t="str">
        <f>IF([1]配变!A253="","",[1]配变!A253)</f>
        <v>花桥展览中心</v>
      </c>
      <c r="B253" s="7" t="str">
        <f>IF([1]配变!B253="","",[1]配变!B253)</f>
        <v>10kV</v>
      </c>
      <c r="C253" s="7">
        <f>IF([1]配变!D253="","",[1]配变!D253)</f>
        <v>3130</v>
      </c>
      <c r="D253" s="7" t="str">
        <f>IF([1]配变!F253="","",[1]配变!F253)</f>
        <v>市辖</v>
      </c>
      <c r="E253" s="7" t="str">
        <f>IF([1]配变!H253="","",[1]配变!H253)</f>
        <v>分区2</v>
      </c>
      <c r="F253" s="7">
        <f>IF([1]配变!J253="","",[1]配变!J253)</f>
        <v>0</v>
      </c>
      <c r="G253" s="7">
        <f>IF([1]配变!K253="","",[1]配变!K253)</f>
        <v>2</v>
      </c>
      <c r="H253" s="7">
        <f>IF([1]配变!L253="","",[1]配变!L253)</f>
        <v>1</v>
      </c>
      <c r="I253" s="7">
        <f>IF([1]配变!M253="","",[1]配变!M253)</f>
        <v>1</v>
      </c>
      <c r="J253" s="7">
        <f>IF([1]配变!G253="","",[1]配变!G253)</f>
        <v>0</v>
      </c>
    </row>
    <row r="254" spans="1:10" x14ac:dyDescent="0.15">
      <c r="A254" s="7" t="str">
        <f>IF([1]配变!A254="","",[1]配变!A254)</f>
        <v>花桥国际商务（综合管廊1#）</v>
      </c>
      <c r="B254" s="7" t="str">
        <f>IF([1]配变!B254="","",[1]配变!B254)</f>
        <v>10kV</v>
      </c>
      <c r="C254" s="7">
        <f>IF([1]配变!D254="","",[1]配变!D254)</f>
        <v>500</v>
      </c>
      <c r="D254" s="7" t="str">
        <f>IF([1]配变!F254="","",[1]配变!F254)</f>
        <v>县级</v>
      </c>
      <c r="E254" s="7" t="str">
        <f>IF([1]配变!H254="","",[1]配变!H254)</f>
        <v>分区3</v>
      </c>
      <c r="F254" s="7">
        <f>IF([1]配变!J254="","",[1]配变!J254)</f>
        <v>1</v>
      </c>
      <c r="G254" s="7">
        <f>IF([1]配变!K254="","",[1]配变!K254)</f>
        <v>0</v>
      </c>
      <c r="H254" s="7">
        <f>IF([1]配变!L254="","",[1]配变!L254)</f>
        <v>0</v>
      </c>
      <c r="I254" s="7">
        <f>IF([1]配变!M254="","",[1]配变!M254)</f>
        <v>0</v>
      </c>
      <c r="J254" s="7">
        <f>IF([1]配变!G254="","",[1]配变!G254)</f>
        <v>0</v>
      </c>
    </row>
    <row r="255" spans="1:10" x14ac:dyDescent="0.15">
      <c r="A255" s="7" t="str">
        <f>IF([1]配变!A255="","",[1]配变!A255)</f>
        <v>中科新达江苏创新投资商住用房一期1#变</v>
      </c>
      <c r="B255" s="7" t="str">
        <f>IF([1]配变!B255="","",[1]配变!B255)</f>
        <v>10kV</v>
      </c>
      <c r="C255" s="7">
        <f>IF([1]配变!D255="","",[1]配变!D255)</f>
        <v>500</v>
      </c>
      <c r="D255" s="7" t="str">
        <f>IF([1]配变!F255="","",[1]配变!F255)</f>
        <v>县级</v>
      </c>
      <c r="E255" s="7" t="str">
        <f>IF([1]配变!H255="","",[1]配变!H255)</f>
        <v>分区3</v>
      </c>
      <c r="F255" s="7">
        <f>IF([1]配变!J255="","",[1]配变!J255)</f>
        <v>0</v>
      </c>
      <c r="G255" s="7">
        <f>IF([1]配变!K255="","",[1]配变!K255)</f>
        <v>1</v>
      </c>
      <c r="H255" s="7">
        <f>IF([1]配变!L255="","",[1]配变!L255)</f>
        <v>1</v>
      </c>
      <c r="I255" s="7">
        <f>IF([1]配变!M255="","",[1]配变!M255)</f>
        <v>1</v>
      </c>
      <c r="J255" s="7">
        <f>IF([1]配变!G255="","",[1]配变!G255)</f>
        <v>0</v>
      </c>
    </row>
    <row r="256" spans="1:10" x14ac:dyDescent="0.15">
      <c r="A256" s="7" t="str">
        <f>IF([1]配变!A256="","",[1]配变!A256)</f>
        <v>赵家站</v>
      </c>
      <c r="B256" s="7" t="str">
        <f>IF([1]配变!B256="","",[1]配变!B256)</f>
        <v>10kV</v>
      </c>
      <c r="C256" s="7">
        <f>IF([1]配变!D256="","",[1]配变!D256)</f>
        <v>250</v>
      </c>
      <c r="D256" s="7" t="str">
        <f>IF([1]配变!F256="","",[1]配变!F256)</f>
        <v>县级</v>
      </c>
      <c r="E256" s="7" t="str">
        <f>IF([1]配变!H256="","",[1]配变!H256)</f>
        <v>分区3</v>
      </c>
      <c r="F256" s="7">
        <f>IF([1]配变!J256="","",[1]配变!J256)</f>
        <v>1</v>
      </c>
      <c r="G256" s="7">
        <f>IF([1]配变!K256="","",[1]配变!K256)</f>
        <v>2</v>
      </c>
      <c r="H256" s="7">
        <f>IF([1]配变!L256="","",[1]配变!L256)</f>
        <v>1</v>
      </c>
      <c r="I256" s="7">
        <f>IF([1]配变!M256="","",[1]配变!M256)</f>
        <v>1</v>
      </c>
      <c r="J256" s="7">
        <f>IF([1]配变!G256="","",[1]配变!G256)</f>
        <v>0</v>
      </c>
    </row>
    <row r="257" spans="1:10" x14ac:dyDescent="0.15">
      <c r="A257" s="7" t="str">
        <f>IF([1]配变!A257="","",[1]配变!A257)</f>
        <v>路灯变</v>
      </c>
      <c r="B257" s="7" t="str">
        <f>IF([1]配变!B257="","",[1]配变!B257)</f>
        <v>10kV</v>
      </c>
      <c r="C257" s="7">
        <f>IF([1]配变!D257="","",[1]配变!D257)</f>
        <v>80</v>
      </c>
      <c r="D257" s="7" t="str">
        <f>IF([1]配变!F257="","",[1]配变!F257)</f>
        <v>县级</v>
      </c>
      <c r="E257" s="7" t="str">
        <f>IF([1]配变!H257="","",[1]配变!H257)</f>
        <v>分区3</v>
      </c>
      <c r="F257" s="7">
        <f>IF([1]配变!J257="","",[1]配变!J257)</f>
        <v>0</v>
      </c>
      <c r="G257" s="7">
        <f>IF([1]配变!K257="","",[1]配变!K257)</f>
        <v>0</v>
      </c>
      <c r="H257" s="7">
        <f>IF([1]配变!L257="","",[1]配变!L257)</f>
        <v>0</v>
      </c>
      <c r="I257" s="7">
        <f>IF([1]配变!M257="","",[1]配变!M257)</f>
        <v>0</v>
      </c>
      <c r="J257" s="7">
        <f>IF([1]配变!G257="","",[1]配变!G257)</f>
        <v>0</v>
      </c>
    </row>
    <row r="258" spans="1:10" x14ac:dyDescent="0.15">
      <c r="A258" s="7" t="str">
        <f>IF([1]配变!A258="","",[1]配变!A258)</f>
        <v>花桥展览中心-1</v>
      </c>
      <c r="B258" s="7" t="str">
        <f>IF([1]配变!B258="","",[1]配变!B258)</f>
        <v>10kV</v>
      </c>
      <c r="C258" s="7">
        <f>IF([1]配变!D258="","",[1]配变!D258)</f>
        <v>500</v>
      </c>
      <c r="D258" s="7" t="str">
        <f>IF([1]配变!F258="","",[1]配变!F258)</f>
        <v>县级</v>
      </c>
      <c r="E258" s="7" t="str">
        <f>IF([1]配变!H258="","",[1]配变!H258)</f>
        <v>分区3</v>
      </c>
      <c r="F258" s="7">
        <f>IF([1]配变!J258="","",[1]配变!J258)</f>
        <v>1</v>
      </c>
      <c r="G258" s="7">
        <f>IF([1]配变!K258="","",[1]配变!K258)</f>
        <v>1</v>
      </c>
      <c r="H258" s="7">
        <f>IF([1]配变!L258="","",[1]配变!L258)</f>
        <v>1</v>
      </c>
      <c r="I258" s="7">
        <f>IF([1]配变!M258="","",[1]配变!M258)</f>
        <v>1</v>
      </c>
      <c r="J258" s="7">
        <f>IF([1]配变!G258="","",[1]配变!G258)</f>
        <v>0</v>
      </c>
    </row>
    <row r="259" spans="1:10" x14ac:dyDescent="0.15">
      <c r="A259" s="7" t="str">
        <f>IF([1]配变!A259="","",[1]配变!A259)</f>
        <v>中国电信昆山分公司一期办公楼</v>
      </c>
      <c r="B259" s="7" t="str">
        <f>IF([1]配变!B259="","",[1]配变!B259)</f>
        <v>10kV</v>
      </c>
      <c r="C259" s="7">
        <f>IF([1]配变!D259="","",[1]配变!D259)</f>
        <v>630</v>
      </c>
      <c r="D259" s="7" t="str">
        <f>IF([1]配变!F259="","",[1]配变!F259)</f>
        <v>市辖</v>
      </c>
      <c r="E259" s="7" t="str">
        <f>IF([1]配变!H259="","",[1]配变!H259)</f>
        <v>分区2</v>
      </c>
      <c r="F259" s="7">
        <f>IF([1]配变!J259="","",[1]配变!J259)</f>
        <v>0</v>
      </c>
      <c r="G259" s="7">
        <f>IF([1]配变!K259="","",[1]配变!K259)</f>
        <v>2</v>
      </c>
      <c r="H259" s="7">
        <f>IF([1]配变!L259="","",[1]配变!L259)</f>
        <v>1</v>
      </c>
      <c r="I259" s="7">
        <f>IF([1]配变!M259="","",[1]配变!M259)</f>
        <v>1</v>
      </c>
      <c r="J259" s="7">
        <f>IF([1]配变!G259="","",[1]配变!G259)</f>
        <v>0</v>
      </c>
    </row>
    <row r="260" spans="1:10" x14ac:dyDescent="0.15">
      <c r="A260" s="7" t="str">
        <f>IF([1]配变!A260="","",[1]配变!A260)</f>
        <v>赵家村赵家桥变</v>
      </c>
      <c r="B260" s="7" t="str">
        <f>IF([1]配变!B260="","",[1]配变!B260)</f>
        <v>10kV</v>
      </c>
      <c r="C260" s="7">
        <f>IF([1]配变!D260="","",[1]配变!D260)</f>
        <v>100</v>
      </c>
      <c r="D260" s="7" t="str">
        <f>IF([1]配变!F260="","",[1]配变!F260)</f>
        <v>县级</v>
      </c>
      <c r="E260" s="7" t="str">
        <f>IF([1]配变!H260="","",[1]配变!H260)</f>
        <v>分区3</v>
      </c>
      <c r="F260" s="7">
        <f>IF([1]配变!J260="","",[1]配变!J260)</f>
        <v>1</v>
      </c>
      <c r="G260" s="7">
        <f>IF([1]配变!K260="","",[1]配变!K260)</f>
        <v>0</v>
      </c>
      <c r="H260" s="7">
        <f>IF([1]配变!L260="","",[1]配变!L260)</f>
        <v>0</v>
      </c>
      <c r="I260" s="7">
        <f>IF([1]配变!M260="","",[1]配变!M260)</f>
        <v>0</v>
      </c>
      <c r="J260" s="7">
        <f>IF([1]配变!G260="","",[1]配变!G260)</f>
        <v>0</v>
      </c>
    </row>
    <row r="261" spans="1:10" x14ac:dyDescent="0.15">
      <c r="A261" s="7" t="str">
        <f>IF([1]配变!A261="","",[1]配变!A261)</f>
        <v>东泾移动</v>
      </c>
      <c r="B261" s="7" t="str">
        <f>IF([1]配变!B261="","",[1]配变!B261)</f>
        <v>10kV</v>
      </c>
      <c r="C261" s="7">
        <f>IF([1]配变!D261="","",[1]配变!D261)</f>
        <v>30</v>
      </c>
      <c r="D261" s="7" t="str">
        <f>IF([1]配变!F261="","",[1]配变!F261)</f>
        <v>县级</v>
      </c>
      <c r="E261" s="7" t="str">
        <f>IF([1]配变!H261="","",[1]配变!H261)</f>
        <v>分区3</v>
      </c>
      <c r="F261" s="7">
        <f>IF([1]配变!J261="","",[1]配变!J261)</f>
        <v>0</v>
      </c>
      <c r="G261" s="7">
        <f>IF([1]配变!K261="","",[1]配变!K261)</f>
        <v>1</v>
      </c>
      <c r="H261" s="7">
        <f>IF([1]配变!L261="","",[1]配变!L261)</f>
        <v>1</v>
      </c>
      <c r="I261" s="7">
        <f>IF([1]配变!M261="","",[1]配变!M261)</f>
        <v>1</v>
      </c>
      <c r="J261" s="7">
        <f>IF([1]配变!G261="","",[1]配变!G261)</f>
        <v>0</v>
      </c>
    </row>
    <row r="262" spans="1:10" x14ac:dyDescent="0.15">
      <c r="A262" s="7" t="str">
        <f>IF([1]配变!A262="","",[1]配变!A262)</f>
        <v>金城试剂厂</v>
      </c>
      <c r="B262" s="7" t="str">
        <f>IF([1]配变!B262="","",[1]配变!B262)</f>
        <v>10kV</v>
      </c>
      <c r="C262" s="7">
        <f>IF([1]配变!D262="","",[1]配变!D262)</f>
        <v>180</v>
      </c>
      <c r="D262" s="7" t="str">
        <f>IF([1]配变!F262="","",[1]配变!F262)</f>
        <v>县级</v>
      </c>
      <c r="E262" s="7" t="str">
        <f>IF([1]配变!H262="","",[1]配变!H262)</f>
        <v>分区3</v>
      </c>
      <c r="F262" s="7">
        <f>IF([1]配变!J262="","",[1]配变!J262)</f>
        <v>1</v>
      </c>
      <c r="G262" s="7">
        <f>IF([1]配变!K262="","",[1]配变!K262)</f>
        <v>2</v>
      </c>
      <c r="H262" s="7">
        <f>IF([1]配变!L262="","",[1]配变!L262)</f>
        <v>1</v>
      </c>
      <c r="I262" s="7">
        <f>IF([1]配变!M262="","",[1]配变!M262)</f>
        <v>1</v>
      </c>
      <c r="J262" s="7">
        <f>IF([1]配变!G262="","",[1]配变!G262)</f>
        <v>0</v>
      </c>
    </row>
    <row r="263" spans="1:10" x14ac:dyDescent="0.15">
      <c r="A263" s="7" t="str">
        <f>IF([1]配变!A263="","",[1]配变!A263)</f>
        <v>金城村陶家2#变</v>
      </c>
      <c r="B263" s="7" t="str">
        <f>IF([1]配变!B263="","",[1]配变!B263)</f>
        <v>10kV</v>
      </c>
      <c r="C263" s="7">
        <f>IF([1]配变!D263="","",[1]配变!D263)</f>
        <v>315</v>
      </c>
      <c r="D263" s="7" t="str">
        <f>IF([1]配变!F263="","",[1]配变!F263)</f>
        <v>县级</v>
      </c>
      <c r="E263" s="7" t="str">
        <f>IF([1]配变!H263="","",[1]配变!H263)</f>
        <v>分区3</v>
      </c>
      <c r="F263" s="7">
        <f>IF([1]配变!J263="","",[1]配变!J263)</f>
        <v>0</v>
      </c>
      <c r="G263" s="7">
        <f>IF([1]配变!K263="","",[1]配变!K263)</f>
        <v>0</v>
      </c>
      <c r="H263" s="7">
        <f>IF([1]配变!L263="","",[1]配变!L263)</f>
        <v>0</v>
      </c>
      <c r="I263" s="7">
        <f>IF([1]配变!M263="","",[1]配变!M263)</f>
        <v>0</v>
      </c>
      <c r="J263" s="7">
        <f>IF([1]配变!G263="","",[1]配变!G263)</f>
        <v>0</v>
      </c>
    </row>
    <row r="264" spans="1:10" x14ac:dyDescent="0.15">
      <c r="A264" s="7" t="str">
        <f>IF([1]配变!A264="","",[1]配变!A264)</f>
        <v>陶家站变</v>
      </c>
      <c r="B264" s="7" t="str">
        <f>IF([1]配变!B264="","",[1]配变!B264)</f>
        <v>10kV</v>
      </c>
      <c r="C264" s="7">
        <f>IF([1]配变!D264="","",[1]配变!D264)</f>
        <v>160</v>
      </c>
      <c r="D264" s="7" t="str">
        <f>IF([1]配变!F264="","",[1]配变!F264)</f>
        <v>县级</v>
      </c>
      <c r="E264" s="7" t="str">
        <f>IF([1]配变!H264="","",[1]配变!H264)</f>
        <v>分区3</v>
      </c>
      <c r="F264" s="7">
        <f>IF([1]配变!J264="","",[1]配变!J264)</f>
        <v>1</v>
      </c>
      <c r="G264" s="7">
        <f>IF([1]配变!K264="","",[1]配变!K264)</f>
        <v>1</v>
      </c>
      <c r="H264" s="7">
        <f>IF([1]配变!L264="","",[1]配变!L264)</f>
        <v>1</v>
      </c>
      <c r="I264" s="7">
        <f>IF([1]配变!M264="","",[1]配变!M264)</f>
        <v>1</v>
      </c>
      <c r="J264" s="7">
        <f>IF([1]配变!G264="","",[1]配变!G264)</f>
        <v>0</v>
      </c>
    </row>
    <row r="265" spans="1:10" x14ac:dyDescent="0.15">
      <c r="A265" s="7" t="str">
        <f>IF([1]配变!A265="","",[1]配变!A265)</f>
        <v>和传电气临用</v>
      </c>
      <c r="B265" s="7" t="str">
        <f>IF([1]配变!B265="","",[1]配变!B265)</f>
        <v>10kV</v>
      </c>
      <c r="C265" s="7">
        <f>IF([1]配变!D265="","",[1]配变!D265)</f>
        <v>200</v>
      </c>
      <c r="D265" s="7" t="str">
        <f>IF([1]配变!F265="","",[1]配变!F265)</f>
        <v>县级</v>
      </c>
      <c r="E265" s="7" t="str">
        <f>IF([1]配变!H265="","",[1]配变!H265)</f>
        <v>分区3</v>
      </c>
      <c r="F265" s="7">
        <f>IF([1]配变!J265="","",[1]配变!J265)</f>
        <v>0</v>
      </c>
      <c r="G265" s="7">
        <f>IF([1]配变!K265="","",[1]配变!K265)</f>
        <v>2</v>
      </c>
      <c r="H265" s="7">
        <f>IF([1]配变!L265="","",[1]配变!L265)</f>
        <v>1</v>
      </c>
      <c r="I265" s="7">
        <f>IF([1]配变!M265="","",[1]配变!M265)</f>
        <v>1</v>
      </c>
      <c r="J265" s="7">
        <f>IF([1]配变!G265="","",[1]配变!G265)</f>
        <v>0</v>
      </c>
    </row>
    <row r="266" spans="1:10" x14ac:dyDescent="0.15">
      <c r="A266" s="7" t="str">
        <f>IF([1]配变!A266="","",[1]配变!A266)</f>
        <v>万弼士文档信息管理</v>
      </c>
      <c r="B266" s="7" t="str">
        <f>IF([1]配变!B266="","",[1]配变!B266)</f>
        <v>10kV</v>
      </c>
      <c r="C266" s="7">
        <f>IF([1]配变!D266="","",[1]配变!D266)</f>
        <v>200</v>
      </c>
      <c r="D266" s="7" t="str">
        <f>IF([1]配变!F266="","",[1]配变!F266)</f>
        <v>县级</v>
      </c>
      <c r="E266" s="7" t="str">
        <f>IF([1]配变!H266="","",[1]配变!H266)</f>
        <v>分区3</v>
      </c>
      <c r="F266" s="7">
        <f>IF([1]配变!J266="","",[1]配变!J266)</f>
        <v>1</v>
      </c>
      <c r="G266" s="7">
        <f>IF([1]配变!K266="","",[1]配变!K266)</f>
        <v>0</v>
      </c>
      <c r="H266" s="7">
        <f>IF([1]配变!L266="","",[1]配变!L266)</f>
        <v>0</v>
      </c>
      <c r="I266" s="7">
        <f>IF([1]配变!M266="","",[1]配变!M266)</f>
        <v>0</v>
      </c>
      <c r="J266" s="7">
        <f>IF([1]配变!G266="","",[1]配变!G266)</f>
        <v>0</v>
      </c>
    </row>
    <row r="267" spans="1:10" x14ac:dyDescent="0.15">
      <c r="A267" s="7" t="str">
        <f>IF([1]配变!A267="","",[1]配变!A267)</f>
        <v>花桥国际商务（规一路东延临用）</v>
      </c>
      <c r="B267" s="7" t="str">
        <f>IF([1]配变!B267="","",[1]配变!B267)</f>
        <v>10kV</v>
      </c>
      <c r="C267" s="7">
        <f>IF([1]配变!D267="","",[1]配变!D267)</f>
        <v>250</v>
      </c>
      <c r="D267" s="7" t="str">
        <f>IF([1]配变!F267="","",[1]配变!F267)</f>
        <v>县级</v>
      </c>
      <c r="E267" s="7" t="str">
        <f>IF([1]配变!H267="","",[1]配变!H267)</f>
        <v>分区3</v>
      </c>
      <c r="F267" s="7">
        <f>IF([1]配变!J267="","",[1]配变!J267)</f>
        <v>0</v>
      </c>
      <c r="G267" s="7">
        <f>IF([1]配变!K267="","",[1]配变!K267)</f>
        <v>1</v>
      </c>
      <c r="H267" s="7">
        <f>IF([1]配变!L267="","",[1]配变!L267)</f>
        <v>1</v>
      </c>
      <c r="I267" s="7">
        <f>IF([1]配变!M267="","",[1]配变!M267)</f>
        <v>1</v>
      </c>
      <c r="J267" s="7">
        <f>IF([1]配变!G267="","",[1]配变!G267)</f>
        <v>0</v>
      </c>
    </row>
    <row r="268" spans="1:10" x14ac:dyDescent="0.15">
      <c r="A268" s="7" t="str">
        <f>IF([1]配变!A268="","",[1]配变!A268)</f>
        <v>新微创业科技园发展管理</v>
      </c>
      <c r="B268" s="7" t="str">
        <f>IF([1]配变!B268="","",[1]配变!B268)</f>
        <v>10kV</v>
      </c>
      <c r="C268" s="7">
        <f>IF([1]配变!D268="","",[1]配变!D268)</f>
        <v>500</v>
      </c>
      <c r="D268" s="7" t="str">
        <f>IF([1]配变!F268="","",[1]配变!F268)</f>
        <v>县级</v>
      </c>
      <c r="E268" s="7" t="str">
        <f>IF([1]配变!H268="","",[1]配变!H268)</f>
        <v>分区3</v>
      </c>
      <c r="F268" s="7">
        <f>IF([1]配变!J268="","",[1]配变!J268)</f>
        <v>1</v>
      </c>
      <c r="G268" s="7">
        <f>IF([1]配变!K268="","",[1]配变!K268)</f>
        <v>2</v>
      </c>
      <c r="H268" s="7">
        <f>IF([1]配变!L268="","",[1]配变!L268)</f>
        <v>1</v>
      </c>
      <c r="I268" s="7">
        <f>IF([1]配变!M268="","",[1]配变!M268)</f>
        <v>1</v>
      </c>
      <c r="J268" s="7">
        <f>IF([1]配变!G268="","",[1]配变!G268)</f>
        <v>0</v>
      </c>
    </row>
    <row r="269" spans="1:10" x14ac:dyDescent="0.15">
      <c r="A269" s="7" t="str">
        <f>IF([1]配变!A269="","",[1]配变!A269)</f>
        <v>东径线路灯</v>
      </c>
      <c r="B269" s="7" t="str">
        <f>IF([1]配变!B269="","",[1]配变!B269)</f>
        <v>10kV</v>
      </c>
      <c r="C269" s="7">
        <f>IF([1]配变!D269="","",[1]配变!D269)</f>
        <v>160</v>
      </c>
      <c r="D269" s="7" t="str">
        <f>IF([1]配变!F269="","",[1]配变!F269)</f>
        <v>县级</v>
      </c>
      <c r="E269" s="7" t="str">
        <f>IF([1]配变!H269="","",[1]配变!H269)</f>
        <v>分区3</v>
      </c>
      <c r="F269" s="7">
        <f>IF([1]配变!J269="","",[1]配变!J269)</f>
        <v>0</v>
      </c>
      <c r="G269" s="7">
        <f>IF([1]配变!K269="","",[1]配变!K269)</f>
        <v>0</v>
      </c>
      <c r="H269" s="7">
        <f>IF([1]配变!L269="","",[1]配变!L269)</f>
        <v>0</v>
      </c>
      <c r="I269" s="7">
        <f>IF([1]配变!M269="","",[1]配变!M269)</f>
        <v>0</v>
      </c>
      <c r="J269" s="7">
        <f>IF([1]配变!G269="","",[1]配变!G269)</f>
        <v>0</v>
      </c>
    </row>
    <row r="270" spans="1:10" x14ac:dyDescent="0.15">
      <c r="A270" s="7" t="str">
        <f>IF([1]配变!A270="","",[1]配变!A270)</f>
        <v>瀚泓科技</v>
      </c>
      <c r="B270" s="7" t="str">
        <f>IF([1]配变!B270="","",[1]配变!B270)</f>
        <v>10kV</v>
      </c>
      <c r="C270" s="7">
        <f>IF([1]配变!D270="","",[1]配变!D270)</f>
        <v>500</v>
      </c>
      <c r="D270" s="7" t="str">
        <f>IF([1]配变!F270="","",[1]配变!F270)</f>
        <v>县级</v>
      </c>
      <c r="E270" s="7" t="str">
        <f>IF([1]配变!H270="","",[1]配变!H270)</f>
        <v>分区3</v>
      </c>
      <c r="F270" s="7">
        <f>IF([1]配变!J270="","",[1]配变!J270)</f>
        <v>1</v>
      </c>
      <c r="G270" s="7">
        <f>IF([1]配变!K270="","",[1]配变!K270)</f>
        <v>1</v>
      </c>
      <c r="H270" s="7">
        <f>IF([1]配变!L270="","",[1]配变!L270)</f>
        <v>1</v>
      </c>
      <c r="I270" s="7">
        <f>IF([1]配变!M270="","",[1]配变!M270)</f>
        <v>1</v>
      </c>
      <c r="J270" s="7">
        <f>IF([1]配变!G270="","",[1]配变!G270)</f>
        <v>0</v>
      </c>
    </row>
    <row r="271" spans="1:10" x14ac:dyDescent="0.15">
      <c r="A271" s="7" t="str">
        <f>IF([1]配变!A271="","",[1]配变!A271)</f>
        <v>中金数据</v>
      </c>
      <c r="B271" s="7" t="str">
        <f>IF([1]配变!B271="","",[1]配变!B271)</f>
        <v>10kV</v>
      </c>
      <c r="C271" s="7">
        <f>IF([1]配变!D271="","",[1]配变!D271)</f>
        <v>315</v>
      </c>
      <c r="D271" s="7" t="str">
        <f>IF([1]配变!F271="","",[1]配变!F271)</f>
        <v>县级</v>
      </c>
      <c r="E271" s="7" t="str">
        <f>IF([1]配变!H271="","",[1]配变!H271)</f>
        <v>分区3</v>
      </c>
      <c r="F271" s="7">
        <f>IF([1]配变!J271="","",[1]配变!J271)</f>
        <v>0</v>
      </c>
      <c r="G271" s="7">
        <f>IF([1]配变!K271="","",[1]配变!K271)</f>
        <v>2</v>
      </c>
      <c r="H271" s="7">
        <f>IF([1]配变!L271="","",[1]配变!L271)</f>
        <v>1</v>
      </c>
      <c r="I271" s="7">
        <f>IF([1]配变!M271="","",[1]配变!M271)</f>
        <v>1</v>
      </c>
      <c r="J271" s="7">
        <f>IF([1]配变!G271="","",[1]配变!G271)</f>
        <v>0</v>
      </c>
    </row>
    <row r="272" spans="1:10" x14ac:dyDescent="0.15">
      <c r="A272" s="7" t="str">
        <f>IF([1]配变!A272="","",[1]配变!A272)</f>
        <v>中金数据09.10.31</v>
      </c>
      <c r="B272" s="7" t="str">
        <f>IF([1]配变!B272="","",[1]配变!B272)</f>
        <v>10kV</v>
      </c>
      <c r="C272" s="7">
        <f>IF([1]配变!D272="","",[1]配变!D272)</f>
        <v>315</v>
      </c>
      <c r="D272" s="7" t="str">
        <f>IF([1]配变!F272="","",[1]配变!F272)</f>
        <v>县级</v>
      </c>
      <c r="E272" s="7" t="str">
        <f>IF([1]配变!H272="","",[1]配变!H272)</f>
        <v>分区3</v>
      </c>
      <c r="F272" s="7">
        <f>IF([1]配变!J272="","",[1]配变!J272)</f>
        <v>1</v>
      </c>
      <c r="G272" s="7">
        <f>IF([1]配变!K272="","",[1]配变!K272)</f>
        <v>0</v>
      </c>
      <c r="H272" s="7">
        <f>IF([1]配变!L272="","",[1]配变!L272)</f>
        <v>0</v>
      </c>
      <c r="I272" s="7">
        <f>IF([1]配变!M272="","",[1]配变!M272)</f>
        <v>0</v>
      </c>
      <c r="J272" s="7">
        <f>IF([1]配变!G272="","",[1]配变!G272)</f>
        <v>0</v>
      </c>
    </row>
    <row r="273" spans="1:10" x14ac:dyDescent="0.15">
      <c r="A273" s="7" t="str">
        <f>IF([1]配变!A273="","",[1]配变!A273)</f>
        <v>花桥人民政府</v>
      </c>
      <c r="B273" s="7" t="str">
        <f>IF([1]配变!B273="","",[1]配变!B273)</f>
        <v>10kV</v>
      </c>
      <c r="C273" s="7">
        <f>IF([1]配变!D273="","",[1]配变!D273)</f>
        <v>80</v>
      </c>
      <c r="D273" s="7" t="str">
        <f>IF([1]配变!F273="","",[1]配变!F273)</f>
        <v>县级</v>
      </c>
      <c r="E273" s="7" t="str">
        <f>IF([1]配变!H273="","",[1]配变!H273)</f>
        <v>分区3</v>
      </c>
      <c r="F273" s="7">
        <f>IF([1]配变!J273="","",[1]配变!J273)</f>
        <v>0</v>
      </c>
      <c r="G273" s="7">
        <f>IF([1]配变!K273="","",[1]配变!K273)</f>
        <v>1</v>
      </c>
      <c r="H273" s="7">
        <f>IF([1]配变!L273="","",[1]配变!L273)</f>
        <v>1</v>
      </c>
      <c r="I273" s="7">
        <f>IF([1]配变!M273="","",[1]配变!M273)</f>
        <v>1</v>
      </c>
      <c r="J273" s="7">
        <f>IF([1]配变!G273="","",[1]配变!G273)</f>
        <v>0</v>
      </c>
    </row>
    <row r="274" spans="1:10" x14ac:dyDescent="0.15">
      <c r="A274" s="7" t="str">
        <f>IF([1]配变!A274="","",[1]配变!A274)</f>
        <v>东泾联通</v>
      </c>
      <c r="B274" s="7" t="str">
        <f>IF([1]配变!B274="","",[1]配变!B274)</f>
        <v>10kV</v>
      </c>
      <c r="C274" s="7">
        <f>IF([1]配变!D274="","",[1]配变!D274)</f>
        <v>30</v>
      </c>
      <c r="D274" s="7" t="str">
        <f>IF([1]配变!F274="","",[1]配变!F274)</f>
        <v>县级</v>
      </c>
      <c r="E274" s="7" t="str">
        <f>IF([1]配变!H274="","",[1]配变!H274)</f>
        <v>分区3</v>
      </c>
      <c r="F274" s="7">
        <f>IF([1]配变!J274="","",[1]配变!J274)</f>
        <v>1</v>
      </c>
      <c r="G274" s="7">
        <f>IF([1]配变!K274="","",[1]配变!K274)</f>
        <v>2</v>
      </c>
      <c r="H274" s="7">
        <f>IF([1]配变!L274="","",[1]配变!L274)</f>
        <v>1</v>
      </c>
      <c r="I274" s="7">
        <f>IF([1]配变!M274="","",[1]配变!M274)</f>
        <v>1</v>
      </c>
      <c r="J274" s="7">
        <f>IF([1]配变!G274="","",[1]配变!G274)</f>
        <v>0</v>
      </c>
    </row>
    <row r="275" spans="1:10" x14ac:dyDescent="0.15">
      <c r="A275" s="7" t="str">
        <f>IF([1]配变!A275="","",[1]配变!A275)</f>
        <v>商务城资产经营</v>
      </c>
      <c r="B275" s="7" t="str">
        <f>IF([1]配变!B275="","",[1]配变!B275)</f>
        <v>10kV</v>
      </c>
      <c r="C275" s="7">
        <f>IF([1]配变!D275="","",[1]配变!D275)</f>
        <v>160</v>
      </c>
      <c r="D275" s="7" t="str">
        <f>IF([1]配变!F275="","",[1]配变!F275)</f>
        <v>县级</v>
      </c>
      <c r="E275" s="7" t="str">
        <f>IF([1]配变!H275="","",[1]配变!H275)</f>
        <v>分区3</v>
      </c>
      <c r="F275" s="7">
        <f>IF([1]配变!J275="","",[1]配变!J275)</f>
        <v>0</v>
      </c>
      <c r="G275" s="7">
        <f>IF([1]配变!K275="","",[1]配变!K275)</f>
        <v>0</v>
      </c>
      <c r="H275" s="7">
        <f>IF([1]配变!L275="","",[1]配变!L275)</f>
        <v>0</v>
      </c>
      <c r="I275" s="7">
        <f>IF([1]配变!M275="","",[1]配变!M275)</f>
        <v>0</v>
      </c>
      <c r="J275" s="7">
        <f>IF([1]配变!G275="","",[1]配变!G275)</f>
        <v>0</v>
      </c>
    </row>
    <row r="276" spans="1:10" x14ac:dyDescent="0.15">
      <c r="A276" s="7" t="str">
        <f>IF([1]配变!A276="","",[1]配变!A276)</f>
        <v>花桥国际商务城7#污水泵</v>
      </c>
      <c r="B276" s="7" t="str">
        <f>IF([1]配变!B276="","",[1]配变!B276)</f>
        <v>10kV</v>
      </c>
      <c r="C276" s="7">
        <f>IF([1]配变!D276="","",[1]配变!D276)</f>
        <v>0</v>
      </c>
      <c r="D276" s="7" t="str">
        <f>IF([1]配变!F276="","",[1]配变!F276)</f>
        <v>县级</v>
      </c>
      <c r="E276" s="7" t="str">
        <f>IF([1]配变!H276="","",[1]配变!H276)</f>
        <v>分区3</v>
      </c>
      <c r="F276" s="7">
        <f>IF([1]配变!J276="","",[1]配变!J276)</f>
        <v>1</v>
      </c>
      <c r="G276" s="7">
        <f>IF([1]配变!K276="","",[1]配变!K276)</f>
        <v>1</v>
      </c>
      <c r="H276" s="7">
        <f>IF([1]配变!L276="","",[1]配变!L276)</f>
        <v>1</v>
      </c>
      <c r="I276" s="7">
        <f>IF([1]配变!M276="","",[1]配变!M276)</f>
        <v>1</v>
      </c>
      <c r="J276" s="7">
        <f>IF([1]配变!G276="","",[1]配变!G276)</f>
        <v>0</v>
      </c>
    </row>
    <row r="277" spans="1:10" x14ac:dyDescent="0.15">
      <c r="A277" s="7" t="str">
        <f>IF([1]配变!A277="","",[1]配变!A277)</f>
        <v>金融园二期#2变</v>
      </c>
      <c r="B277" s="7" t="str">
        <f>IF([1]配变!B277="","",[1]配变!B277)</f>
        <v>10kV</v>
      </c>
      <c r="C277" s="7">
        <f>IF([1]配变!D277="","",[1]配变!D277)</f>
        <v>500</v>
      </c>
      <c r="D277" s="7" t="str">
        <f>IF([1]配变!F277="","",[1]配变!F277)</f>
        <v>县级</v>
      </c>
      <c r="E277" s="7" t="str">
        <f>IF([1]配变!H277="","",[1]配变!H277)</f>
        <v>分区3</v>
      </c>
      <c r="F277" s="7">
        <f>IF([1]配变!J277="","",[1]配变!J277)</f>
        <v>0</v>
      </c>
      <c r="G277" s="7">
        <f>IF([1]配变!K277="","",[1]配变!K277)</f>
        <v>2</v>
      </c>
      <c r="H277" s="7">
        <f>IF([1]配变!L277="","",[1]配变!L277)</f>
        <v>1</v>
      </c>
      <c r="I277" s="7">
        <f>IF([1]配变!M277="","",[1]配变!M277)</f>
        <v>1</v>
      </c>
      <c r="J277" s="7">
        <f>IF([1]配变!G277="","",[1]配变!G277)</f>
        <v>0</v>
      </c>
    </row>
    <row r="278" spans="1:10" x14ac:dyDescent="0.15">
      <c r="A278" s="7" t="str">
        <f>IF([1]配变!A278="","",[1]配变!A278)</f>
        <v>花桥供电所五角场1#变</v>
      </c>
      <c r="B278" s="7" t="str">
        <f>IF([1]配变!B278="","",[1]配变!B278)</f>
        <v>10kV</v>
      </c>
      <c r="C278" s="7">
        <f>IF([1]配变!D278="","",[1]配变!D278)</f>
        <v>125</v>
      </c>
      <c r="D278" s="7" t="str">
        <f>IF([1]配变!F278="","",[1]配变!F278)</f>
        <v>县级</v>
      </c>
      <c r="E278" s="7" t="str">
        <f>IF([1]配变!H278="","",[1]配变!H278)</f>
        <v>分区3</v>
      </c>
      <c r="F278" s="7">
        <f>IF([1]配变!J278="","",[1]配变!J278)</f>
        <v>1</v>
      </c>
      <c r="G278" s="7">
        <f>IF([1]配变!K278="","",[1]配变!K278)</f>
        <v>0</v>
      </c>
      <c r="H278" s="7">
        <f>IF([1]配变!L278="","",[1]配变!L278)</f>
        <v>0</v>
      </c>
      <c r="I278" s="7">
        <f>IF([1]配变!M278="","",[1]配变!M278)</f>
        <v>0</v>
      </c>
      <c r="J278" s="7">
        <f>IF([1]配变!G278="","",[1]配变!G278)</f>
        <v>0</v>
      </c>
    </row>
    <row r="279" spans="1:10" x14ac:dyDescent="0.15">
      <c r="A279" s="7" t="str">
        <f>IF([1]配变!A279="","",[1]配变!A279)</f>
        <v>商务城资产经营公司（停用）</v>
      </c>
      <c r="B279" s="7" t="str">
        <f>IF([1]配变!B279="","",[1]配变!B279)</f>
        <v>10kV</v>
      </c>
      <c r="C279" s="7">
        <f>IF([1]配变!D279="","",[1]配变!D279)</f>
        <v>500</v>
      </c>
      <c r="D279" s="7" t="str">
        <f>IF([1]配变!F279="","",[1]配变!F279)</f>
        <v>县级</v>
      </c>
      <c r="E279" s="7" t="str">
        <f>IF([1]配变!H279="","",[1]配变!H279)</f>
        <v>分区3</v>
      </c>
      <c r="F279" s="7">
        <f>IF([1]配变!J279="","",[1]配变!J279)</f>
        <v>0</v>
      </c>
      <c r="G279" s="7">
        <f>IF([1]配变!K279="","",[1]配变!K279)</f>
        <v>1</v>
      </c>
      <c r="H279" s="7">
        <f>IF([1]配变!L279="","",[1]配变!L279)</f>
        <v>1</v>
      </c>
      <c r="I279" s="7">
        <f>IF([1]配变!M279="","",[1]配变!M279)</f>
        <v>1</v>
      </c>
      <c r="J279" s="7">
        <f>IF([1]配变!G279="","",[1]配变!G279)</f>
        <v>0</v>
      </c>
    </row>
    <row r="280" spans="1:10" x14ac:dyDescent="0.15">
      <c r="A280" s="7" t="str">
        <f>IF([1]配变!A280="","",[1]配变!A280)</f>
        <v>商务城资产经营基金产业园</v>
      </c>
      <c r="B280" s="7" t="str">
        <f>IF([1]配变!B280="","",[1]配变!B280)</f>
        <v>10kV</v>
      </c>
      <c r="C280" s="7">
        <f>IF([1]配变!D280="","",[1]配变!D280)</f>
        <v>1000</v>
      </c>
      <c r="D280" s="7" t="str">
        <f>IF([1]配变!F280="","",[1]配变!F280)</f>
        <v>县级</v>
      </c>
      <c r="E280" s="7" t="str">
        <f>IF([1]配变!H280="","",[1]配变!H280)</f>
        <v>分区3</v>
      </c>
      <c r="F280" s="7">
        <f>IF([1]配变!J280="","",[1]配变!J280)</f>
        <v>1</v>
      </c>
      <c r="G280" s="7">
        <f>IF([1]配变!K280="","",[1]配变!K280)</f>
        <v>2</v>
      </c>
      <c r="H280" s="7">
        <f>IF([1]配变!L280="","",[1]配变!L280)</f>
        <v>1</v>
      </c>
      <c r="I280" s="7">
        <f>IF([1]配变!M280="","",[1]配变!M280)</f>
        <v>1</v>
      </c>
      <c r="J280" s="7">
        <f>IF([1]配变!G280="","",[1]配变!G280)</f>
        <v>0</v>
      </c>
    </row>
    <row r="281" spans="1:10" x14ac:dyDescent="0.15">
      <c r="A281" s="7" t="str">
        <f>IF([1]配变!A281="","",[1]配变!A281)</f>
        <v>领尚咨询公司（临）</v>
      </c>
      <c r="B281" s="7" t="str">
        <f>IF([1]配变!B281="","",[1]配变!B281)</f>
        <v>10kV</v>
      </c>
      <c r="C281" s="7">
        <f>IF([1]配变!D281="","",[1]配变!D281)</f>
        <v>500</v>
      </c>
      <c r="D281" s="7" t="str">
        <f>IF([1]配变!F281="","",[1]配变!F281)</f>
        <v>县级</v>
      </c>
      <c r="E281" s="7" t="str">
        <f>IF([1]配变!H281="","",[1]配变!H281)</f>
        <v>分区3</v>
      </c>
      <c r="F281" s="7">
        <f>IF([1]配变!J281="","",[1]配变!J281)</f>
        <v>0</v>
      </c>
      <c r="G281" s="7">
        <f>IF([1]配变!K281="","",[1]配变!K281)</f>
        <v>0</v>
      </c>
      <c r="H281" s="7">
        <f>IF([1]配变!L281="","",[1]配变!L281)</f>
        <v>0</v>
      </c>
      <c r="I281" s="7">
        <f>IF([1]配变!M281="","",[1]配变!M281)</f>
        <v>0</v>
      </c>
      <c r="J281" s="7">
        <f>IF([1]配变!G281="","",[1]配变!G281)</f>
        <v>0</v>
      </c>
    </row>
    <row r="282" spans="1:10" x14ac:dyDescent="0.15">
      <c r="A282" s="7" t="str">
        <f>IF([1]配变!A282="","",[1]配变!A282)</f>
        <v>聚杨村杨家站变</v>
      </c>
      <c r="B282" s="7" t="str">
        <f>IF([1]配变!B282="","",[1]配变!B282)</f>
        <v>10kV</v>
      </c>
      <c r="C282" s="7">
        <f>IF([1]配变!D282="","",[1]配变!D282)</f>
        <v>100</v>
      </c>
      <c r="D282" s="7" t="str">
        <f>IF([1]配变!F282="","",[1]配变!F282)</f>
        <v>县级</v>
      </c>
      <c r="E282" s="7" t="str">
        <f>IF([1]配变!H282="","",[1]配变!H282)</f>
        <v>分区3</v>
      </c>
      <c r="F282" s="7">
        <f>IF([1]配变!J282="","",[1]配变!J282)</f>
        <v>1</v>
      </c>
      <c r="G282" s="7">
        <f>IF([1]配变!K282="","",[1]配变!K282)</f>
        <v>1</v>
      </c>
      <c r="H282" s="7">
        <f>IF([1]配变!L282="","",[1]配变!L282)</f>
        <v>1</v>
      </c>
      <c r="I282" s="7">
        <f>IF([1]配变!M282="","",[1]配变!M282)</f>
        <v>1</v>
      </c>
      <c r="J282" s="7">
        <f>IF([1]配变!G282="","",[1]配变!G282)</f>
        <v>0</v>
      </c>
    </row>
    <row r="283" spans="1:10" x14ac:dyDescent="0.15">
      <c r="A283" s="7" t="str">
        <f>IF([1]配变!A283="","",[1]配变!A283)</f>
        <v>嘉景置业1#变</v>
      </c>
      <c r="B283" s="7" t="str">
        <f>IF([1]配变!B283="","",[1]配变!B283)</f>
        <v>10kV</v>
      </c>
      <c r="C283" s="7">
        <f>IF([1]配变!D283="","",[1]配变!D283)</f>
        <v>315</v>
      </c>
      <c r="D283" s="7" t="str">
        <f>IF([1]配变!F283="","",[1]配变!F283)</f>
        <v>县级</v>
      </c>
      <c r="E283" s="7" t="str">
        <f>IF([1]配变!H283="","",[1]配变!H283)</f>
        <v>分区3</v>
      </c>
      <c r="F283" s="7">
        <f>IF([1]配变!J283="","",[1]配变!J283)</f>
        <v>0</v>
      </c>
      <c r="G283" s="7">
        <f>IF([1]配变!K283="","",[1]配变!K283)</f>
        <v>2</v>
      </c>
      <c r="H283" s="7">
        <f>IF([1]配变!L283="","",[1]配变!L283)</f>
        <v>1</v>
      </c>
      <c r="I283" s="7">
        <f>IF([1]配变!M283="","",[1]配变!M283)</f>
        <v>1</v>
      </c>
      <c r="J283" s="7">
        <f>IF([1]配变!G283="","",[1]配变!G283)</f>
        <v>0</v>
      </c>
    </row>
    <row r="284" spans="1:10" x14ac:dyDescent="0.15">
      <c r="A284" s="7" t="str">
        <f>IF([1]配变!A284="","",[1]配变!A284)</f>
        <v>常发置业</v>
      </c>
      <c r="B284" s="7" t="str">
        <f>IF([1]配变!B284="","",[1]配变!B284)</f>
        <v>10kV</v>
      </c>
      <c r="C284" s="7">
        <f>IF([1]配变!D284="","",[1]配变!D284)</f>
        <v>500</v>
      </c>
      <c r="D284" s="7" t="str">
        <f>IF([1]配变!F284="","",[1]配变!F284)</f>
        <v>县级</v>
      </c>
      <c r="E284" s="7" t="str">
        <f>IF([1]配变!H284="","",[1]配变!H284)</f>
        <v>分区3</v>
      </c>
      <c r="F284" s="7">
        <f>IF([1]配变!J284="","",[1]配变!J284)</f>
        <v>1</v>
      </c>
      <c r="G284" s="7">
        <f>IF([1]配变!K284="","",[1]配变!K284)</f>
        <v>0</v>
      </c>
      <c r="H284" s="7">
        <f>IF([1]配变!L284="","",[1]配变!L284)</f>
        <v>0</v>
      </c>
      <c r="I284" s="7">
        <f>IF([1]配变!M284="","",[1]配变!M284)</f>
        <v>0</v>
      </c>
      <c r="J284" s="7">
        <f>IF([1]配变!G284="","",[1]配变!G284)</f>
        <v>0</v>
      </c>
    </row>
    <row r="285" spans="1:10" x14ac:dyDescent="0.15">
      <c r="A285" s="7" t="str">
        <f>IF([1]配变!A285="","",[1]配变!A285)</f>
        <v>棕榈湾花园T7-1</v>
      </c>
      <c r="B285" s="7" t="str">
        <f>IF([1]配变!B285="","",[1]配变!B285)</f>
        <v>10kV</v>
      </c>
      <c r="C285" s="7">
        <f>IF([1]配变!D285="","",[1]配变!D285)</f>
        <v>800</v>
      </c>
      <c r="D285" s="7" t="str">
        <f>IF([1]配变!F285="","",[1]配变!F285)</f>
        <v>县级</v>
      </c>
      <c r="E285" s="7" t="str">
        <f>IF([1]配变!H285="","",[1]配变!H285)</f>
        <v>分区3</v>
      </c>
      <c r="F285" s="7">
        <f>IF([1]配变!J285="","",[1]配变!J285)</f>
        <v>0</v>
      </c>
      <c r="G285" s="7">
        <f>IF([1]配变!K285="","",[1]配变!K285)</f>
        <v>1</v>
      </c>
      <c r="H285" s="7">
        <f>IF([1]配变!L285="","",[1]配变!L285)</f>
        <v>1</v>
      </c>
      <c r="I285" s="7">
        <f>IF([1]配变!M285="","",[1]配变!M285)</f>
        <v>1</v>
      </c>
      <c r="J285" s="7">
        <f>IF([1]配变!G285="","",[1]配变!G285)</f>
        <v>0</v>
      </c>
    </row>
    <row r="286" spans="1:10" x14ac:dyDescent="0.15">
      <c r="A286" s="7" t="str">
        <f>IF([1]配变!A286="","",[1]配变!A286)</f>
        <v>棕榈湾花园T7-2</v>
      </c>
      <c r="B286" s="7" t="str">
        <f>IF([1]配变!B286="","",[1]配变!B286)</f>
        <v>10kV</v>
      </c>
      <c r="C286" s="7">
        <f>IF([1]配变!D286="","",[1]配变!D286)</f>
        <v>800</v>
      </c>
      <c r="D286" s="7" t="str">
        <f>IF([1]配变!F286="","",[1]配变!F286)</f>
        <v>县级</v>
      </c>
      <c r="E286" s="7" t="str">
        <f>IF([1]配变!H286="","",[1]配变!H286)</f>
        <v>分区3</v>
      </c>
      <c r="F286" s="7">
        <f>IF([1]配变!J286="","",[1]配变!J286)</f>
        <v>1</v>
      </c>
      <c r="G286" s="7">
        <f>IF([1]配变!K286="","",[1]配变!K286)</f>
        <v>2</v>
      </c>
      <c r="H286" s="7">
        <f>IF([1]配变!L286="","",[1]配变!L286)</f>
        <v>1</v>
      </c>
      <c r="I286" s="7">
        <f>IF([1]配变!M286="","",[1]配变!M286)</f>
        <v>1</v>
      </c>
      <c r="J286" s="7">
        <f>IF([1]配变!G286="","",[1]配变!G286)</f>
        <v>0</v>
      </c>
    </row>
    <row r="287" spans="1:10" x14ac:dyDescent="0.15">
      <c r="A287" s="7" t="str">
        <f>IF([1]配变!A287="","",[1]配变!A287)</f>
        <v>棕榈湾花园T5</v>
      </c>
      <c r="B287" s="7" t="str">
        <f>IF([1]配变!B287="","",[1]配变!B287)</f>
        <v>10kV</v>
      </c>
      <c r="C287" s="7">
        <f>IF([1]配变!D287="","",[1]配变!D287)</f>
        <v>800</v>
      </c>
      <c r="D287" s="7" t="str">
        <f>IF([1]配变!F287="","",[1]配变!F287)</f>
        <v>县级</v>
      </c>
      <c r="E287" s="7" t="str">
        <f>IF([1]配变!H287="","",[1]配变!H287)</f>
        <v>分区3</v>
      </c>
      <c r="F287" s="7">
        <f>IF([1]配变!J287="","",[1]配变!J287)</f>
        <v>0</v>
      </c>
      <c r="G287" s="7">
        <f>IF([1]配变!K287="","",[1]配变!K287)</f>
        <v>0</v>
      </c>
      <c r="H287" s="7">
        <f>IF([1]配变!L287="","",[1]配变!L287)</f>
        <v>0</v>
      </c>
      <c r="I287" s="7">
        <f>IF([1]配变!M287="","",[1]配变!M287)</f>
        <v>0</v>
      </c>
      <c r="J287" s="7">
        <f>IF([1]配变!G287="","",[1]配变!G287)</f>
        <v>0</v>
      </c>
    </row>
    <row r="288" spans="1:10" x14ac:dyDescent="0.15">
      <c r="A288" s="7" t="str">
        <f>IF([1]配变!A288="","",[1]配变!A288)</f>
        <v>棕榈湾花园T6-1</v>
      </c>
      <c r="B288" s="7" t="str">
        <f>IF([1]配变!B288="","",[1]配变!B288)</f>
        <v>10kV</v>
      </c>
      <c r="C288" s="7">
        <f>IF([1]配变!D288="","",[1]配变!D288)</f>
        <v>800</v>
      </c>
      <c r="D288" s="7" t="str">
        <f>IF([1]配变!F288="","",[1]配变!F288)</f>
        <v>县级</v>
      </c>
      <c r="E288" s="7" t="str">
        <f>IF([1]配变!H288="","",[1]配变!H288)</f>
        <v>分区3</v>
      </c>
      <c r="F288" s="7">
        <f>IF([1]配变!J288="","",[1]配变!J288)</f>
        <v>1</v>
      </c>
      <c r="G288" s="7">
        <f>IF([1]配变!K288="","",[1]配变!K288)</f>
        <v>1</v>
      </c>
      <c r="H288" s="7">
        <f>IF([1]配变!L288="","",[1]配变!L288)</f>
        <v>1</v>
      </c>
      <c r="I288" s="7">
        <f>IF([1]配变!M288="","",[1]配变!M288)</f>
        <v>1</v>
      </c>
      <c r="J288" s="7">
        <f>IF([1]配变!G288="","",[1]配变!G288)</f>
        <v>0</v>
      </c>
    </row>
    <row r="289" spans="1:10" x14ac:dyDescent="0.15">
      <c r="A289" s="7" t="str">
        <f>IF([1]配变!A289="","",[1]配变!A289)</f>
        <v>棕榈湾花园T6-2</v>
      </c>
      <c r="B289" s="7" t="str">
        <f>IF([1]配变!B289="","",[1]配变!B289)</f>
        <v>10kV</v>
      </c>
      <c r="C289" s="7">
        <f>IF([1]配变!D289="","",[1]配变!D289)</f>
        <v>800</v>
      </c>
      <c r="D289" s="7" t="str">
        <f>IF([1]配变!F289="","",[1]配变!F289)</f>
        <v>县级</v>
      </c>
      <c r="E289" s="7" t="str">
        <f>IF([1]配变!H289="","",[1]配变!H289)</f>
        <v>分区3</v>
      </c>
      <c r="F289" s="7">
        <f>IF([1]配变!J289="","",[1]配变!J289)</f>
        <v>0</v>
      </c>
      <c r="G289" s="7">
        <f>IF([1]配变!K289="","",[1]配变!K289)</f>
        <v>2</v>
      </c>
      <c r="H289" s="7">
        <f>IF([1]配变!L289="","",[1]配变!L289)</f>
        <v>1</v>
      </c>
      <c r="I289" s="7">
        <f>IF([1]配变!M289="","",[1]配变!M289)</f>
        <v>1</v>
      </c>
      <c r="J289" s="7">
        <f>IF([1]配变!G289="","",[1]配变!G289)</f>
        <v>0</v>
      </c>
    </row>
    <row r="290" spans="1:10" x14ac:dyDescent="0.15">
      <c r="A290" s="7" t="str">
        <f>IF([1]配变!A290="","",[1]配变!A290)</f>
        <v>嘉景置业2#变</v>
      </c>
      <c r="B290" s="7" t="str">
        <f>IF([1]配变!B290="","",[1]配变!B290)</f>
        <v>10kV</v>
      </c>
      <c r="C290" s="7">
        <f>IF([1]配变!D290="","",[1]配变!D290)</f>
        <v>315</v>
      </c>
      <c r="D290" s="7" t="str">
        <f>IF([1]配变!F290="","",[1]配变!F290)</f>
        <v>县级</v>
      </c>
      <c r="E290" s="7" t="str">
        <f>IF([1]配变!H290="","",[1]配变!H290)</f>
        <v>分区3</v>
      </c>
      <c r="F290" s="7">
        <f>IF([1]配变!J290="","",[1]配变!J290)</f>
        <v>1</v>
      </c>
      <c r="G290" s="7">
        <f>IF([1]配变!K290="","",[1]配变!K290)</f>
        <v>0</v>
      </c>
      <c r="H290" s="7">
        <f>IF([1]配变!L290="","",[1]配变!L290)</f>
        <v>0</v>
      </c>
      <c r="I290" s="7">
        <f>IF([1]配变!M290="","",[1]配变!M290)</f>
        <v>0</v>
      </c>
      <c r="J290" s="7">
        <f>IF([1]配变!G290="","",[1]配变!G290)</f>
        <v>0</v>
      </c>
    </row>
    <row r="291" spans="1:10" x14ac:dyDescent="0.15">
      <c r="A291" s="7" t="str">
        <f>IF([1]配变!A291="","",[1]配变!A291)</f>
        <v>东泾移动2</v>
      </c>
      <c r="B291" s="7" t="str">
        <f>IF([1]配变!B291="","",[1]配变!B291)</f>
        <v>10kV</v>
      </c>
      <c r="C291" s="7">
        <f>IF([1]配变!D291="","",[1]配变!D291)</f>
        <v>30</v>
      </c>
      <c r="D291" s="7" t="str">
        <f>IF([1]配变!F291="","",[1]配变!F291)</f>
        <v>县级</v>
      </c>
      <c r="E291" s="7" t="str">
        <f>IF([1]配变!H291="","",[1]配变!H291)</f>
        <v>分区3</v>
      </c>
      <c r="F291" s="7">
        <f>IF([1]配变!J291="","",[1]配变!J291)</f>
        <v>0</v>
      </c>
      <c r="G291" s="7">
        <f>IF([1]配变!K291="","",[1]配变!K291)</f>
        <v>1</v>
      </c>
      <c r="H291" s="7">
        <f>IF([1]配变!L291="","",[1]配变!L291)</f>
        <v>1</v>
      </c>
      <c r="I291" s="7">
        <f>IF([1]配变!M291="","",[1]配变!M291)</f>
        <v>1</v>
      </c>
      <c r="J291" s="7">
        <f>IF([1]配变!G291="","",[1]配变!G291)</f>
        <v>0</v>
      </c>
    </row>
    <row r="292" spans="1:10" x14ac:dyDescent="0.15">
      <c r="A292" s="7" t="str">
        <f>IF([1]配变!A292="","",[1]配变!A292)</f>
        <v>国基城邦</v>
      </c>
      <c r="B292" s="7" t="str">
        <f>IF([1]配变!B292="","",[1]配变!B292)</f>
        <v>10kV</v>
      </c>
      <c r="C292" s="7">
        <f>IF([1]配变!D292="","",[1]配变!D292)</f>
        <v>400</v>
      </c>
      <c r="D292" s="7" t="str">
        <f>IF([1]配变!F292="","",[1]配变!F292)</f>
        <v>县级</v>
      </c>
      <c r="E292" s="7" t="str">
        <f>IF([1]配变!H292="","",[1]配变!H292)</f>
        <v>分区3</v>
      </c>
      <c r="F292" s="7">
        <f>IF([1]配变!J292="","",[1]配变!J292)</f>
        <v>1</v>
      </c>
      <c r="G292" s="7">
        <f>IF([1]配变!K292="","",[1]配变!K292)</f>
        <v>2</v>
      </c>
      <c r="H292" s="7">
        <f>IF([1]配变!L292="","",[1]配变!L292)</f>
        <v>1</v>
      </c>
      <c r="I292" s="7">
        <f>IF([1]配变!M292="","",[1]配变!M292)</f>
        <v>1</v>
      </c>
      <c r="J292" s="7">
        <f>IF([1]配变!G292="","",[1]配变!G292)</f>
        <v>0</v>
      </c>
    </row>
    <row r="293" spans="1:10" x14ac:dyDescent="0.15">
      <c r="A293" s="7" t="str">
        <f>IF([1]配变!A293="","",[1]配变!A293)</f>
        <v>天泓置业国基城邦2#临变</v>
      </c>
      <c r="B293" s="7" t="str">
        <f>IF([1]配变!B293="","",[1]配变!B293)</f>
        <v>10kV</v>
      </c>
      <c r="C293" s="7">
        <f>IF([1]配变!D293="","",[1]配变!D293)</f>
        <v>400</v>
      </c>
      <c r="D293" s="7" t="str">
        <f>IF([1]配变!F293="","",[1]配变!F293)</f>
        <v>县级</v>
      </c>
      <c r="E293" s="7" t="str">
        <f>IF([1]配变!H293="","",[1]配变!H293)</f>
        <v>分区3</v>
      </c>
      <c r="F293" s="7">
        <f>IF([1]配变!J293="","",[1]配变!J293)</f>
        <v>0</v>
      </c>
      <c r="G293" s="7">
        <f>IF([1]配变!K293="","",[1]配变!K293)</f>
        <v>0</v>
      </c>
      <c r="H293" s="7">
        <f>IF([1]配变!L293="","",[1]配变!L293)</f>
        <v>0</v>
      </c>
      <c r="I293" s="7">
        <f>IF([1]配变!M293="","",[1]配变!M293)</f>
        <v>0</v>
      </c>
      <c r="J293" s="7">
        <f>IF([1]配变!G293="","",[1]配变!G293)</f>
        <v>0</v>
      </c>
    </row>
    <row r="294" spans="1:10" x14ac:dyDescent="0.15">
      <c r="A294" s="7" t="str">
        <f>IF([1]配变!A294="","",[1]配变!A294)</f>
        <v>花桥供电所上岸站变</v>
      </c>
      <c r="B294" s="7" t="str">
        <f>IF([1]配变!B294="","",[1]配变!B294)</f>
        <v>10kV</v>
      </c>
      <c r="C294" s="7">
        <f>IF([1]配变!D294="","",[1]配变!D294)</f>
        <v>250</v>
      </c>
      <c r="D294" s="7" t="str">
        <f>IF([1]配变!F294="","",[1]配变!F294)</f>
        <v>县级</v>
      </c>
      <c r="E294" s="7" t="str">
        <f>IF([1]配变!H294="","",[1]配变!H294)</f>
        <v>分区3</v>
      </c>
      <c r="F294" s="7">
        <f>IF([1]配变!J294="","",[1]配变!J294)</f>
        <v>1</v>
      </c>
      <c r="G294" s="7">
        <f>IF([1]配变!K294="","",[1]配变!K294)</f>
        <v>1</v>
      </c>
      <c r="H294" s="7">
        <f>IF([1]配变!L294="","",[1]配变!L294)</f>
        <v>1</v>
      </c>
      <c r="I294" s="7">
        <f>IF([1]配变!M294="","",[1]配变!M294)</f>
        <v>1</v>
      </c>
      <c r="J294" s="7">
        <f>IF([1]配变!G294="","",[1]配变!G294)</f>
        <v>0</v>
      </c>
    </row>
    <row r="295" spans="1:10" x14ac:dyDescent="0.15">
      <c r="A295" s="7" t="str">
        <f>IF([1]配变!A295="","",[1]配变!A295)</f>
        <v>绿地置业1#临变</v>
      </c>
      <c r="B295" s="7" t="str">
        <f>IF([1]配变!B295="","",[1]配变!B295)</f>
        <v>10kV</v>
      </c>
      <c r="C295" s="7">
        <f>IF([1]配变!D295="","",[1]配变!D295)</f>
        <v>500</v>
      </c>
      <c r="D295" s="7" t="str">
        <f>IF([1]配变!F295="","",[1]配变!F295)</f>
        <v>县级</v>
      </c>
      <c r="E295" s="7" t="str">
        <f>IF([1]配变!H295="","",[1]配变!H295)</f>
        <v>分区3</v>
      </c>
      <c r="F295" s="7">
        <f>IF([1]配变!J295="","",[1]配变!J295)</f>
        <v>0</v>
      </c>
      <c r="G295" s="7">
        <f>IF([1]配变!K295="","",[1]配变!K295)</f>
        <v>2</v>
      </c>
      <c r="H295" s="7">
        <f>IF([1]配变!L295="","",[1]配变!L295)</f>
        <v>1</v>
      </c>
      <c r="I295" s="7">
        <f>IF([1]配变!M295="","",[1]配变!M295)</f>
        <v>1</v>
      </c>
      <c r="J295" s="7">
        <f>IF([1]配变!G295="","",[1]配变!G295)</f>
        <v>0</v>
      </c>
    </row>
    <row r="296" spans="1:10" x14ac:dyDescent="0.15">
      <c r="A296" s="7" t="str">
        <f>IF([1]配变!A296="","",[1]配变!A296)</f>
        <v>绿地置业2#临变</v>
      </c>
      <c r="B296" s="7" t="str">
        <f>IF([1]配变!B296="","",[1]配变!B296)</f>
        <v>10kV</v>
      </c>
      <c r="C296" s="7">
        <f>IF([1]配变!D296="","",[1]配变!D296)</f>
        <v>500</v>
      </c>
      <c r="D296" s="7" t="str">
        <f>IF([1]配变!F296="","",[1]配变!F296)</f>
        <v>县级</v>
      </c>
      <c r="E296" s="7" t="str">
        <f>IF([1]配变!H296="","",[1]配变!H296)</f>
        <v>分区3</v>
      </c>
      <c r="F296" s="7">
        <f>IF([1]配变!J296="","",[1]配变!J296)</f>
        <v>1</v>
      </c>
      <c r="G296" s="7">
        <f>IF([1]配变!K296="","",[1]配变!K296)</f>
        <v>0</v>
      </c>
      <c r="H296" s="7">
        <f>IF([1]配变!L296="","",[1]配变!L296)</f>
        <v>0</v>
      </c>
      <c r="I296" s="7">
        <f>IF([1]配变!M296="","",[1]配变!M296)</f>
        <v>0</v>
      </c>
      <c r="J296" s="7">
        <f>IF([1]配变!G296="","",[1]配变!G296)</f>
        <v>0</v>
      </c>
    </row>
    <row r="297" spans="1:10" x14ac:dyDescent="0.15">
      <c r="A297" s="7" t="str">
        <f>IF([1]配变!A297="","",[1]配变!A297)</f>
        <v>花桥供电所三家村变</v>
      </c>
      <c r="B297" s="7" t="str">
        <f>IF([1]配变!B297="","",[1]配变!B297)</f>
        <v>10kV</v>
      </c>
      <c r="C297" s="7">
        <f>IF([1]配变!D297="","",[1]配变!D297)</f>
        <v>160</v>
      </c>
      <c r="D297" s="7" t="str">
        <f>IF([1]配变!F297="","",[1]配变!F297)</f>
        <v>县级</v>
      </c>
      <c r="E297" s="7" t="str">
        <f>IF([1]配变!H297="","",[1]配变!H297)</f>
        <v>分区3</v>
      </c>
      <c r="F297" s="7">
        <f>IF([1]配变!J297="","",[1]配变!J297)</f>
        <v>0</v>
      </c>
      <c r="G297" s="7">
        <f>IF([1]配变!K297="","",[1]配变!K297)</f>
        <v>1</v>
      </c>
      <c r="H297" s="7">
        <f>IF([1]配变!L297="","",[1]配变!L297)</f>
        <v>1</v>
      </c>
      <c r="I297" s="7">
        <f>IF([1]配变!M297="","",[1]配变!M297)</f>
        <v>1</v>
      </c>
      <c r="J297" s="7">
        <f>IF([1]配变!G297="","",[1]配变!G297)</f>
        <v>0</v>
      </c>
    </row>
    <row r="298" spans="1:10" x14ac:dyDescent="0.15">
      <c r="A298" s="7" t="str">
        <f>IF([1]配变!A298="","",[1]配变!A298)</f>
        <v>花桥供电所南蒋变</v>
      </c>
      <c r="B298" s="7" t="str">
        <f>IF([1]配变!B298="","",[1]配变!B298)</f>
        <v>10kV</v>
      </c>
      <c r="C298" s="7">
        <f>IF([1]配变!D298="","",[1]配变!D298)</f>
        <v>315</v>
      </c>
      <c r="D298" s="7" t="str">
        <f>IF([1]配变!F298="","",[1]配变!F298)</f>
        <v>县级</v>
      </c>
      <c r="E298" s="7" t="str">
        <f>IF([1]配变!H298="","",[1]配变!H298)</f>
        <v>分区3</v>
      </c>
      <c r="F298" s="7">
        <f>IF([1]配变!J298="","",[1]配变!J298)</f>
        <v>1</v>
      </c>
      <c r="G298" s="7">
        <f>IF([1]配变!K298="","",[1]配变!K298)</f>
        <v>2</v>
      </c>
      <c r="H298" s="7">
        <f>IF([1]配变!L298="","",[1]配变!L298)</f>
        <v>1</v>
      </c>
      <c r="I298" s="7">
        <f>IF([1]配变!M298="","",[1]配变!M298)</f>
        <v>1</v>
      </c>
      <c r="J298" s="7">
        <f>IF([1]配变!G298="","",[1]配变!G298)</f>
        <v>0</v>
      </c>
    </row>
    <row r="299" spans="1:10" x14ac:dyDescent="0.15">
      <c r="A299" s="7" t="str">
        <f>IF([1]配变!A299="","",[1]配变!A299)</f>
        <v>东泾电信</v>
      </c>
      <c r="B299" s="7" t="str">
        <f>IF([1]配变!B299="","",[1]配变!B299)</f>
        <v>10kV</v>
      </c>
      <c r="C299" s="7">
        <f>IF([1]配变!D299="","",[1]配变!D299)</f>
        <v>30</v>
      </c>
      <c r="D299" s="7" t="str">
        <f>IF([1]配变!F299="","",[1]配变!F299)</f>
        <v>县级</v>
      </c>
      <c r="E299" s="7" t="str">
        <f>IF([1]配变!H299="","",[1]配变!H299)</f>
        <v>分区3</v>
      </c>
      <c r="F299" s="7">
        <f>IF([1]配变!J299="","",[1]配变!J299)</f>
        <v>0</v>
      </c>
      <c r="G299" s="7">
        <f>IF([1]配变!K299="","",[1]配变!K299)</f>
        <v>0</v>
      </c>
      <c r="H299" s="7">
        <f>IF([1]配变!L299="","",[1]配变!L299)</f>
        <v>0</v>
      </c>
      <c r="I299" s="7">
        <f>IF([1]配变!M299="","",[1]配变!M299)</f>
        <v>0</v>
      </c>
      <c r="J299" s="7">
        <f>IF([1]配变!G299="","",[1]配变!G299)</f>
        <v>0</v>
      </c>
    </row>
    <row r="300" spans="1:10" x14ac:dyDescent="0.15">
      <c r="A300" s="7" t="str">
        <f>IF([1]配变!A300="","",[1]配变!A300)</f>
        <v>达兴砖瓦1</v>
      </c>
      <c r="B300" s="7" t="str">
        <f>IF([1]配变!B300="","",[1]配变!B300)</f>
        <v>10kV</v>
      </c>
      <c r="C300" s="7">
        <f>IF([1]配变!D300="","",[1]配变!D300)</f>
        <v>160</v>
      </c>
      <c r="D300" s="7" t="str">
        <f>IF([1]配变!F300="","",[1]配变!F300)</f>
        <v>县级</v>
      </c>
      <c r="E300" s="7" t="str">
        <f>IF([1]配变!H300="","",[1]配变!H300)</f>
        <v>分区3</v>
      </c>
      <c r="F300" s="7">
        <f>IF([1]配变!J300="","",[1]配变!J300)</f>
        <v>1</v>
      </c>
      <c r="G300" s="7">
        <f>IF([1]配变!K300="","",[1]配变!K300)</f>
        <v>1</v>
      </c>
      <c r="H300" s="7">
        <f>IF([1]配变!L300="","",[1]配变!L300)</f>
        <v>1</v>
      </c>
      <c r="I300" s="7">
        <f>IF([1]配变!M300="","",[1]配变!M300)</f>
        <v>1</v>
      </c>
      <c r="J300" s="7">
        <f>IF([1]配变!G300="","",[1]配变!G300)</f>
        <v>0</v>
      </c>
    </row>
    <row r="301" spans="1:10" x14ac:dyDescent="0.15">
      <c r="A301" s="7" t="str">
        <f>IF([1]配变!A301="","",[1]配变!A301)</f>
        <v>达兴砖瓦2</v>
      </c>
      <c r="B301" s="7" t="str">
        <f>IF([1]配变!B301="","",[1]配变!B301)</f>
        <v>10kV</v>
      </c>
      <c r="C301" s="7">
        <f>IF([1]配变!D301="","",[1]配变!D301)</f>
        <v>160</v>
      </c>
      <c r="D301" s="7" t="str">
        <f>IF([1]配变!F301="","",[1]配变!F301)</f>
        <v>县级</v>
      </c>
      <c r="E301" s="7" t="str">
        <f>IF([1]配变!H301="","",[1]配变!H301)</f>
        <v>分区3</v>
      </c>
      <c r="F301" s="7">
        <f>IF([1]配变!J301="","",[1]配变!J301)</f>
        <v>0</v>
      </c>
      <c r="G301" s="7">
        <f>IF([1]配变!K301="","",[1]配变!K301)</f>
        <v>2</v>
      </c>
      <c r="H301" s="7">
        <f>IF([1]配变!L301="","",[1]配变!L301)</f>
        <v>1</v>
      </c>
      <c r="I301" s="7">
        <f>IF([1]配变!M301="","",[1]配变!M301)</f>
        <v>1</v>
      </c>
      <c r="J301" s="7">
        <f>IF([1]配变!G301="","",[1]配变!G301)</f>
        <v>0</v>
      </c>
    </row>
    <row r="302" spans="1:10" x14ac:dyDescent="0.15">
      <c r="A302" s="7" t="str">
        <f>IF([1]配变!A302="","",[1]配变!A302)</f>
        <v>万科房地产（花桥国际社区一期5#变）</v>
      </c>
      <c r="B302" s="7" t="str">
        <f>IF([1]配变!B302="","",[1]配变!B302)</f>
        <v>10kV</v>
      </c>
      <c r="C302" s="7">
        <f>IF([1]配变!D302="","",[1]配变!D302)</f>
        <v>500</v>
      </c>
      <c r="D302" s="7" t="str">
        <f>IF([1]配变!F302="","",[1]配变!F302)</f>
        <v>县级</v>
      </c>
      <c r="E302" s="7" t="str">
        <f>IF([1]配变!H302="","",[1]配变!H302)</f>
        <v>分区3</v>
      </c>
      <c r="F302" s="7">
        <f>IF([1]配变!J302="","",[1]配变!J302)</f>
        <v>1</v>
      </c>
      <c r="G302" s="7">
        <f>IF([1]配变!K302="","",[1]配变!K302)</f>
        <v>0</v>
      </c>
      <c r="H302" s="7">
        <f>IF([1]配变!L302="","",[1]配变!L302)</f>
        <v>0</v>
      </c>
      <c r="I302" s="7">
        <f>IF([1]配变!M302="","",[1]配变!M302)</f>
        <v>0</v>
      </c>
      <c r="J302" s="7">
        <f>IF([1]配变!G302="","",[1]配变!G302)</f>
        <v>0</v>
      </c>
    </row>
    <row r="303" spans="1:10" x14ac:dyDescent="0.15">
      <c r="A303" s="7" t="str">
        <f>IF([1]配变!A303="","",[1]配变!A303)</f>
        <v>万科房地产（花桥国际社区一期4#变）</v>
      </c>
      <c r="B303" s="7" t="str">
        <f>IF([1]配变!B303="","",[1]配变!B303)</f>
        <v>10kV</v>
      </c>
      <c r="C303" s="7">
        <f>IF([1]配变!D303="","",[1]配变!D303)</f>
        <v>500</v>
      </c>
      <c r="D303" s="7" t="str">
        <f>IF([1]配变!F303="","",[1]配变!F303)</f>
        <v>县级</v>
      </c>
      <c r="E303" s="7" t="str">
        <f>IF([1]配变!H303="","",[1]配变!H303)</f>
        <v>分区3</v>
      </c>
      <c r="F303" s="7">
        <f>IF([1]配变!J303="","",[1]配变!J303)</f>
        <v>0</v>
      </c>
      <c r="G303" s="7">
        <f>IF([1]配变!K303="","",[1]配变!K303)</f>
        <v>1</v>
      </c>
      <c r="H303" s="7">
        <f>IF([1]配变!L303="","",[1]配变!L303)</f>
        <v>1</v>
      </c>
      <c r="I303" s="7">
        <f>IF([1]配变!M303="","",[1]配变!M303)</f>
        <v>1</v>
      </c>
      <c r="J303" s="7">
        <f>IF([1]配变!G303="","",[1]配变!G303)</f>
        <v>0</v>
      </c>
    </row>
    <row r="304" spans="1:10" x14ac:dyDescent="0.15">
      <c r="A304" s="7" t="str">
        <f>IF([1]配变!A304="","",[1]配变!A304)</f>
        <v>联合网络通信</v>
      </c>
      <c r="B304" s="7" t="str">
        <f>IF([1]配变!B304="","",[1]配变!B304)</f>
        <v>10kV</v>
      </c>
      <c r="C304" s="7">
        <f>IF([1]配变!D304="","",[1]配变!D304)</f>
        <v>30</v>
      </c>
      <c r="D304" s="7" t="str">
        <f>IF([1]配变!F304="","",[1]配变!F304)</f>
        <v>县级</v>
      </c>
      <c r="E304" s="7" t="str">
        <f>IF([1]配变!H304="","",[1]配变!H304)</f>
        <v>分区3</v>
      </c>
      <c r="F304" s="7">
        <f>IF([1]配变!J304="","",[1]配变!J304)</f>
        <v>1</v>
      </c>
      <c r="G304" s="7">
        <f>IF([1]配变!K304="","",[1]配变!K304)</f>
        <v>2</v>
      </c>
      <c r="H304" s="7">
        <f>IF([1]配变!L304="","",[1]配变!L304)</f>
        <v>1</v>
      </c>
      <c r="I304" s="7">
        <f>IF([1]配变!M304="","",[1]配变!M304)</f>
        <v>1</v>
      </c>
      <c r="J304" s="7">
        <f>IF([1]配变!G304="","",[1]配变!G304)</f>
        <v>0</v>
      </c>
    </row>
    <row r="305" spans="1:10" x14ac:dyDescent="0.15">
      <c r="A305" s="7" t="str">
        <f>IF([1]配变!A305="","",[1]配变!A305)</f>
        <v>电信2-1</v>
      </c>
      <c r="B305" s="7" t="str">
        <f>IF([1]配变!B305="","",[1]配变!B305)</f>
        <v>10kV</v>
      </c>
      <c r="C305" s="7">
        <f>IF([1]配变!D305="","",[1]配变!D305)</f>
        <v>30</v>
      </c>
      <c r="D305" s="7" t="str">
        <f>IF([1]配变!F305="","",[1]配变!F305)</f>
        <v>县级</v>
      </c>
      <c r="E305" s="7" t="str">
        <f>IF([1]配变!H305="","",[1]配变!H305)</f>
        <v>分区3</v>
      </c>
      <c r="F305" s="7">
        <f>IF([1]配变!J305="","",[1]配变!J305)</f>
        <v>0</v>
      </c>
      <c r="G305" s="7">
        <f>IF([1]配变!K305="","",[1]配变!K305)</f>
        <v>0</v>
      </c>
      <c r="H305" s="7">
        <f>IF([1]配变!L305="","",[1]配变!L305)</f>
        <v>0</v>
      </c>
      <c r="I305" s="7">
        <f>IF([1]配变!M305="","",[1]配变!M305)</f>
        <v>0</v>
      </c>
      <c r="J305" s="7">
        <f>IF([1]配变!G305="","",[1]配变!G305)</f>
        <v>0</v>
      </c>
    </row>
    <row r="306" spans="1:10" x14ac:dyDescent="0.15">
      <c r="A306" s="7" t="str">
        <f>IF([1]配变!A306="","",[1]配变!A306)</f>
        <v>天泓置业</v>
      </c>
      <c r="B306" s="7" t="str">
        <f>IF([1]配变!B306="","",[1]配变!B306)</f>
        <v>10kV</v>
      </c>
      <c r="C306" s="7">
        <f>IF([1]配变!D306="","",[1]配变!D306)</f>
        <v>400</v>
      </c>
      <c r="D306" s="7" t="str">
        <f>IF([1]配变!F306="","",[1]配变!F306)</f>
        <v>县级</v>
      </c>
      <c r="E306" s="7" t="str">
        <f>IF([1]配变!H306="","",[1]配变!H306)</f>
        <v>分区3</v>
      </c>
      <c r="F306" s="7">
        <f>IF([1]配变!J306="","",[1]配变!J306)</f>
        <v>1</v>
      </c>
      <c r="G306" s="7">
        <f>IF([1]配变!K306="","",[1]配变!K306)</f>
        <v>1</v>
      </c>
      <c r="H306" s="7">
        <f>IF([1]配变!L306="","",[1]配变!L306)</f>
        <v>1</v>
      </c>
      <c r="I306" s="7">
        <f>IF([1]配变!M306="","",[1]配变!M306)</f>
        <v>1</v>
      </c>
      <c r="J306" s="7">
        <f>IF([1]配变!G306="","",[1]配变!G306)</f>
        <v>0</v>
      </c>
    </row>
    <row r="307" spans="1:10" x14ac:dyDescent="0.15">
      <c r="A307" s="7" t="str">
        <f>IF([1]配变!A307="","",[1]配变!A307)</f>
        <v>商务城资产经营2</v>
      </c>
      <c r="B307" s="7" t="str">
        <f>IF([1]配变!B307="","",[1]配变!B307)</f>
        <v>10kV</v>
      </c>
      <c r="C307" s="7">
        <f>IF([1]配变!D307="","",[1]配变!D307)</f>
        <v>500</v>
      </c>
      <c r="D307" s="7" t="str">
        <f>IF([1]配变!F307="","",[1]配变!F307)</f>
        <v>县级</v>
      </c>
      <c r="E307" s="7" t="str">
        <f>IF([1]配变!H307="","",[1]配变!H307)</f>
        <v>分区3</v>
      </c>
      <c r="F307" s="7">
        <f>IF([1]配变!J307="","",[1]配变!J307)</f>
        <v>0</v>
      </c>
      <c r="G307" s="7">
        <f>IF([1]配变!K307="","",[1]配变!K307)</f>
        <v>2</v>
      </c>
      <c r="H307" s="7">
        <f>IF([1]配变!L307="","",[1]配变!L307)</f>
        <v>1</v>
      </c>
      <c r="I307" s="7">
        <f>IF([1]配变!M307="","",[1]配变!M307)</f>
        <v>1</v>
      </c>
      <c r="J307" s="7">
        <f>IF([1]配变!G307="","",[1]配变!G307)</f>
        <v>0</v>
      </c>
    </row>
    <row r="308" spans="1:10" x14ac:dyDescent="0.15">
      <c r="A308" s="7" t="str">
        <f>IF([1]配变!A308="","",[1]配变!A308)</f>
        <v>联通（金中路基站）</v>
      </c>
      <c r="B308" s="7" t="str">
        <f>IF([1]配变!B308="","",[1]配变!B308)</f>
        <v>10kV</v>
      </c>
      <c r="C308" s="7">
        <f>IF([1]配变!D308="","",[1]配变!D308)</f>
        <v>30</v>
      </c>
      <c r="D308" s="7" t="str">
        <f>IF([1]配变!F308="","",[1]配变!F308)</f>
        <v>县级</v>
      </c>
      <c r="E308" s="7" t="str">
        <f>IF([1]配变!H308="","",[1]配变!H308)</f>
        <v>分区3</v>
      </c>
      <c r="F308" s="7">
        <f>IF([1]配变!J308="","",[1]配变!J308)</f>
        <v>1</v>
      </c>
      <c r="G308" s="7">
        <f>IF([1]配变!K308="","",[1]配变!K308)</f>
        <v>0</v>
      </c>
      <c r="H308" s="7">
        <f>IF([1]配变!L308="","",[1]配变!L308)</f>
        <v>0</v>
      </c>
      <c r="I308" s="7">
        <f>IF([1]配变!M308="","",[1]配变!M308)</f>
        <v>0</v>
      </c>
      <c r="J308" s="7">
        <f>IF([1]配变!G308="","",[1]配变!G308)</f>
        <v>0</v>
      </c>
    </row>
    <row r="309" spans="1:10" x14ac:dyDescent="0.15">
      <c r="A309" s="7" t="str">
        <f>IF([1]配变!A309="","",[1]配变!A309)</f>
        <v>花桥国际商务（综合管廊2#变）</v>
      </c>
      <c r="B309" s="7" t="str">
        <f>IF([1]配变!B309="","",[1]配变!B309)</f>
        <v>10kV</v>
      </c>
      <c r="C309" s="7">
        <f>IF([1]配变!D309="","",[1]配变!D309)</f>
        <v>500</v>
      </c>
      <c r="D309" s="7" t="str">
        <f>IF([1]配变!F309="","",[1]配变!F309)</f>
        <v>县级</v>
      </c>
      <c r="E309" s="7" t="str">
        <f>IF([1]配变!H309="","",[1]配变!H309)</f>
        <v>分区3</v>
      </c>
      <c r="F309" s="7">
        <f>IF([1]配变!J309="","",[1]配变!J309)</f>
        <v>0</v>
      </c>
      <c r="G309" s="7">
        <f>IF([1]配变!K309="","",[1]配变!K309)</f>
        <v>1</v>
      </c>
      <c r="H309" s="7">
        <f>IF([1]配变!L309="","",[1]配变!L309)</f>
        <v>1</v>
      </c>
      <c r="I309" s="7">
        <f>IF([1]配变!M309="","",[1]配变!M309)</f>
        <v>1</v>
      </c>
      <c r="J309" s="7">
        <f>IF([1]配变!G309="","",[1]配变!G309)</f>
        <v>0</v>
      </c>
    </row>
    <row r="310" spans="1:10" x14ac:dyDescent="0.15">
      <c r="A310" s="7" t="str">
        <f>IF([1]配变!A310="","",[1]配变!A310)</f>
        <v>常发香城湾2#变</v>
      </c>
      <c r="B310" s="7" t="str">
        <f>IF([1]配变!B310="","",[1]配变!B310)</f>
        <v>10kV</v>
      </c>
      <c r="C310" s="7">
        <f>IF([1]配变!D310="","",[1]配变!D310)</f>
        <v>1000</v>
      </c>
      <c r="D310" s="7" t="str">
        <f>IF([1]配变!F310="","",[1]配变!F310)</f>
        <v>县级</v>
      </c>
      <c r="E310" s="7" t="str">
        <f>IF([1]配变!H310="","",[1]配变!H310)</f>
        <v>分区3</v>
      </c>
      <c r="F310" s="7">
        <f>IF([1]配变!J310="","",[1]配变!J310)</f>
        <v>1</v>
      </c>
      <c r="G310" s="7">
        <f>IF([1]配变!K310="","",[1]配变!K310)</f>
        <v>2</v>
      </c>
      <c r="H310" s="7">
        <f>IF([1]配变!L310="","",[1]配变!L310)</f>
        <v>1</v>
      </c>
      <c r="I310" s="7">
        <f>IF([1]配变!M310="","",[1]配变!M310)</f>
        <v>1</v>
      </c>
      <c r="J310" s="7">
        <f>IF([1]配变!G310="","",[1]配变!G310)</f>
        <v>0</v>
      </c>
    </row>
    <row r="311" spans="1:10" x14ac:dyDescent="0.15">
      <c r="A311" s="7" t="str">
        <f>IF([1]配变!A311="","",[1]配变!A311)</f>
        <v>常发香城湾4#变</v>
      </c>
      <c r="B311" s="7" t="str">
        <f>IF([1]配变!B311="","",[1]配变!B311)</f>
        <v>10kV</v>
      </c>
      <c r="C311" s="7">
        <f>IF([1]配变!D311="","",[1]配变!D311)</f>
        <v>1000</v>
      </c>
      <c r="D311" s="7" t="str">
        <f>IF([1]配变!F311="","",[1]配变!F311)</f>
        <v>县级</v>
      </c>
      <c r="E311" s="7" t="str">
        <f>IF([1]配变!H311="","",[1]配变!H311)</f>
        <v>分区3</v>
      </c>
      <c r="F311" s="7">
        <f>IF([1]配变!J311="","",[1]配变!J311)</f>
        <v>0</v>
      </c>
      <c r="G311" s="7">
        <f>IF([1]配变!K311="","",[1]配变!K311)</f>
        <v>0</v>
      </c>
      <c r="H311" s="7">
        <f>IF([1]配变!L311="","",[1]配变!L311)</f>
        <v>0</v>
      </c>
      <c r="I311" s="7">
        <f>IF([1]配变!M311="","",[1]配变!M311)</f>
        <v>0</v>
      </c>
      <c r="J311" s="7">
        <f>IF([1]配变!G311="","",[1]配变!G311)</f>
        <v>0</v>
      </c>
    </row>
    <row r="312" spans="1:10" x14ac:dyDescent="0.15">
      <c r="A312" s="7" t="str">
        <f>IF([1]配变!A312="","",[1]配变!A312)</f>
        <v>常发香城湾14#变</v>
      </c>
      <c r="B312" s="7" t="str">
        <f>IF([1]配变!B312="","",[1]配变!B312)</f>
        <v>10kV</v>
      </c>
      <c r="C312" s="7">
        <f>IF([1]配变!D312="","",[1]配变!D312)</f>
        <v>1000</v>
      </c>
      <c r="D312" s="7" t="str">
        <f>IF([1]配变!F312="","",[1]配变!F312)</f>
        <v>县级</v>
      </c>
      <c r="E312" s="7" t="str">
        <f>IF([1]配变!H312="","",[1]配变!H312)</f>
        <v>分区3</v>
      </c>
      <c r="F312" s="7">
        <f>IF([1]配变!J312="","",[1]配变!J312)</f>
        <v>1</v>
      </c>
      <c r="G312" s="7">
        <f>IF([1]配变!K312="","",[1]配变!K312)</f>
        <v>1</v>
      </c>
      <c r="H312" s="7">
        <f>IF([1]配变!L312="","",[1]配变!L312)</f>
        <v>1</v>
      </c>
      <c r="I312" s="7">
        <f>IF([1]配变!M312="","",[1]配变!M312)</f>
        <v>1</v>
      </c>
      <c r="J312" s="7">
        <f>IF([1]配变!G312="","",[1]配变!G312)</f>
        <v>0</v>
      </c>
    </row>
    <row r="313" spans="1:10" x14ac:dyDescent="0.15">
      <c r="A313" s="7" t="str">
        <f>IF([1]配变!A313="","",[1]配变!A313)</f>
        <v>常发香城湾16#变</v>
      </c>
      <c r="B313" s="7" t="str">
        <f>IF([1]配变!B313="","",[1]配变!B313)</f>
        <v>10kV</v>
      </c>
      <c r="C313" s="7">
        <f>IF([1]配变!D313="","",[1]配变!D313)</f>
        <v>1000</v>
      </c>
      <c r="D313" s="7" t="str">
        <f>IF([1]配变!F313="","",[1]配变!F313)</f>
        <v>县级</v>
      </c>
      <c r="E313" s="7" t="str">
        <f>IF([1]配变!H313="","",[1]配变!H313)</f>
        <v>分区3</v>
      </c>
      <c r="F313" s="7">
        <f>IF([1]配变!J313="","",[1]配变!J313)</f>
        <v>0</v>
      </c>
      <c r="G313" s="7">
        <f>IF([1]配变!K313="","",[1]配变!K313)</f>
        <v>2</v>
      </c>
      <c r="H313" s="7">
        <f>IF([1]配变!L313="","",[1]配变!L313)</f>
        <v>1</v>
      </c>
      <c r="I313" s="7">
        <f>IF([1]配变!M313="","",[1]配变!M313)</f>
        <v>1</v>
      </c>
      <c r="J313" s="7">
        <f>IF([1]配变!G313="","",[1]配变!G313)</f>
        <v>0</v>
      </c>
    </row>
    <row r="314" spans="1:10" x14ac:dyDescent="0.15">
      <c r="A314" s="7" t="str">
        <f>IF([1]配变!A314="","",[1]配变!A314)</f>
        <v>金城花园3#变</v>
      </c>
      <c r="B314" s="7" t="str">
        <f>IF([1]配变!B314="","",[1]配变!B314)</f>
        <v>10kV</v>
      </c>
      <c r="C314" s="7">
        <f>IF([1]配变!D314="","",[1]配变!D314)</f>
        <v>630</v>
      </c>
      <c r="D314" s="7" t="str">
        <f>IF([1]配变!F314="","",[1]配变!F314)</f>
        <v>市辖</v>
      </c>
      <c r="E314" s="7" t="str">
        <f>IF([1]配变!H314="","",[1]配变!H314)</f>
        <v>分区2</v>
      </c>
      <c r="F314" s="7">
        <f>IF([1]配变!J314="","",[1]配变!J314)</f>
        <v>1</v>
      </c>
      <c r="G314" s="7">
        <f>IF([1]配变!K314="","",[1]配变!K314)</f>
        <v>0</v>
      </c>
      <c r="H314" s="7">
        <f>IF([1]配变!L314="","",[1]配变!L314)</f>
        <v>0</v>
      </c>
      <c r="I314" s="7">
        <f>IF([1]配变!M314="","",[1]配变!M314)</f>
        <v>0</v>
      </c>
      <c r="J314" s="7">
        <f>IF([1]配变!G314="","",[1]配变!G314)</f>
        <v>0</v>
      </c>
    </row>
    <row r="315" spans="1:10" x14ac:dyDescent="0.15">
      <c r="A315" s="7" t="str">
        <f>IF([1]配变!A315="","",[1]配变!A315)</f>
        <v>金城花园1#变</v>
      </c>
      <c r="B315" s="7" t="str">
        <f>IF([1]配变!B315="","",[1]配变!B315)</f>
        <v>10kV</v>
      </c>
      <c r="C315" s="7">
        <f>IF([1]配变!D315="","",[1]配变!D315)</f>
        <v>630</v>
      </c>
      <c r="D315" s="7" t="str">
        <f>IF([1]配变!F315="","",[1]配变!F315)</f>
        <v>市辖</v>
      </c>
      <c r="E315" s="7" t="str">
        <f>IF([1]配变!H315="","",[1]配变!H315)</f>
        <v>分区2</v>
      </c>
      <c r="F315" s="7">
        <f>IF([1]配变!J315="","",[1]配变!J315)</f>
        <v>0</v>
      </c>
      <c r="G315" s="7">
        <f>IF([1]配变!K315="","",[1]配变!K315)</f>
        <v>1</v>
      </c>
      <c r="H315" s="7">
        <f>IF([1]配变!L315="","",[1]配变!L315)</f>
        <v>1</v>
      </c>
      <c r="I315" s="7">
        <f>IF([1]配变!M315="","",[1]配变!M315)</f>
        <v>1</v>
      </c>
      <c r="J315" s="7">
        <f>IF([1]配变!G315="","",[1]配变!G315)</f>
        <v>0</v>
      </c>
    </row>
    <row r="316" spans="1:10" x14ac:dyDescent="0.15">
      <c r="A316" s="7" t="str">
        <f>IF([1]配变!A316="","",[1]配变!A316)</f>
        <v>金城花园9#变</v>
      </c>
      <c r="B316" s="7" t="str">
        <f>IF([1]配变!B316="","",[1]配变!B316)</f>
        <v>10kV</v>
      </c>
      <c r="C316" s="7">
        <f>IF([1]配变!D316="","",[1]配变!D316)</f>
        <v>1000</v>
      </c>
      <c r="D316" s="7" t="str">
        <f>IF([1]配变!F316="","",[1]配变!F316)</f>
        <v>市辖</v>
      </c>
      <c r="E316" s="7" t="str">
        <f>IF([1]配变!H316="","",[1]配变!H316)</f>
        <v>分区2</v>
      </c>
      <c r="F316" s="7">
        <f>IF([1]配变!J316="","",[1]配变!J316)</f>
        <v>1</v>
      </c>
      <c r="G316" s="7">
        <f>IF([1]配变!K316="","",[1]配变!K316)</f>
        <v>2</v>
      </c>
      <c r="H316" s="7">
        <f>IF([1]配变!L316="","",[1]配变!L316)</f>
        <v>1</v>
      </c>
      <c r="I316" s="7">
        <f>IF([1]配变!M316="","",[1]配变!M316)</f>
        <v>1</v>
      </c>
      <c r="J316" s="7">
        <f>IF([1]配变!G316="","",[1]配变!G316)</f>
        <v>0</v>
      </c>
    </row>
    <row r="317" spans="1:10" x14ac:dyDescent="0.15">
      <c r="A317" s="7" t="str">
        <f>IF([1]配变!A317="","",[1]配变!A317)</f>
        <v>金城花园11#变</v>
      </c>
      <c r="B317" s="7" t="str">
        <f>IF([1]配变!B317="","",[1]配变!B317)</f>
        <v>10kV</v>
      </c>
      <c r="C317" s="7">
        <f>IF([1]配变!D317="","",[1]配变!D317)</f>
        <v>1000</v>
      </c>
      <c r="D317" s="7" t="str">
        <f>IF([1]配变!F317="","",[1]配变!F317)</f>
        <v>市辖</v>
      </c>
      <c r="E317" s="7" t="str">
        <f>IF([1]配变!H317="","",[1]配变!H317)</f>
        <v>分区2</v>
      </c>
      <c r="F317" s="7">
        <f>IF([1]配变!J317="","",[1]配变!J317)</f>
        <v>0</v>
      </c>
      <c r="G317" s="7">
        <f>IF([1]配变!K317="","",[1]配变!K317)</f>
        <v>0</v>
      </c>
      <c r="H317" s="7">
        <f>IF([1]配变!L317="","",[1]配变!L317)</f>
        <v>0</v>
      </c>
      <c r="I317" s="7">
        <f>IF([1]配变!M317="","",[1]配变!M317)</f>
        <v>0</v>
      </c>
      <c r="J317" s="7">
        <f>IF([1]配变!G317="","",[1]配变!G317)</f>
        <v>0</v>
      </c>
    </row>
    <row r="318" spans="1:10" x14ac:dyDescent="0.15">
      <c r="A318" s="7" t="str">
        <f>IF([1]配变!A318="","",[1]配变!A318)</f>
        <v>金城花园7#变</v>
      </c>
      <c r="B318" s="7" t="str">
        <f>IF([1]配变!B318="","",[1]配变!B318)</f>
        <v>10kV</v>
      </c>
      <c r="C318" s="7">
        <f>IF([1]配变!D318="","",[1]配变!D318)</f>
        <v>800</v>
      </c>
      <c r="D318" s="7" t="str">
        <f>IF([1]配变!F318="","",[1]配变!F318)</f>
        <v>市辖</v>
      </c>
      <c r="E318" s="7" t="str">
        <f>IF([1]配变!H318="","",[1]配变!H318)</f>
        <v>分区2</v>
      </c>
      <c r="F318" s="7">
        <f>IF([1]配变!J318="","",[1]配变!J318)</f>
        <v>1</v>
      </c>
      <c r="G318" s="7">
        <f>IF([1]配变!K318="","",[1]配变!K318)</f>
        <v>1</v>
      </c>
      <c r="H318" s="7">
        <f>IF([1]配变!L318="","",[1]配变!L318)</f>
        <v>1</v>
      </c>
      <c r="I318" s="7">
        <f>IF([1]配变!M318="","",[1]配变!M318)</f>
        <v>1</v>
      </c>
      <c r="J318" s="7">
        <f>IF([1]配变!G318="","",[1]配变!G318)</f>
        <v>0</v>
      </c>
    </row>
    <row r="319" spans="1:10" x14ac:dyDescent="0.15">
      <c r="A319" s="7" t="str">
        <f>IF([1]配变!A319="","",[1]配变!A319)</f>
        <v>金城花园5#变</v>
      </c>
      <c r="B319" s="7" t="str">
        <f>IF([1]配变!B319="","",[1]配变!B319)</f>
        <v>10kV</v>
      </c>
      <c r="C319" s="7">
        <f>IF([1]配变!D319="","",[1]配变!D319)</f>
        <v>800</v>
      </c>
      <c r="D319" s="7" t="str">
        <f>IF([1]配变!F319="","",[1]配变!F319)</f>
        <v>市辖</v>
      </c>
      <c r="E319" s="7" t="str">
        <f>IF([1]配变!H319="","",[1]配变!H319)</f>
        <v>分区2</v>
      </c>
      <c r="F319" s="7">
        <f>IF([1]配变!J319="","",[1]配变!J319)</f>
        <v>0</v>
      </c>
      <c r="G319" s="7">
        <f>IF([1]配变!K319="","",[1]配变!K319)</f>
        <v>2</v>
      </c>
      <c r="H319" s="7">
        <f>IF([1]配变!L319="","",[1]配变!L319)</f>
        <v>1</v>
      </c>
      <c r="I319" s="7">
        <f>IF([1]配变!M319="","",[1]配变!M319)</f>
        <v>1</v>
      </c>
      <c r="J319" s="7">
        <f>IF([1]配变!G319="","",[1]配变!G319)</f>
        <v>0</v>
      </c>
    </row>
    <row r="320" spans="1:10" x14ac:dyDescent="0.15">
      <c r="A320" s="7" t="str">
        <f>IF([1]配变!A320="","",[1]配变!A320)</f>
        <v>金城花园13#变</v>
      </c>
      <c r="B320" s="7" t="str">
        <f>IF([1]配变!B320="","",[1]配变!B320)</f>
        <v>10kV</v>
      </c>
      <c r="C320" s="7">
        <f>IF([1]配变!D320="","",[1]配变!D320)</f>
        <v>630</v>
      </c>
      <c r="D320" s="7" t="str">
        <f>IF([1]配变!F320="","",[1]配变!F320)</f>
        <v>市辖</v>
      </c>
      <c r="E320" s="7" t="str">
        <f>IF([1]配变!H320="","",[1]配变!H320)</f>
        <v>分区2</v>
      </c>
      <c r="F320" s="7">
        <f>IF([1]配变!J320="","",[1]配变!J320)</f>
        <v>1</v>
      </c>
      <c r="G320" s="7">
        <f>IF([1]配变!K320="","",[1]配变!K320)</f>
        <v>0</v>
      </c>
      <c r="H320" s="7">
        <f>IF([1]配变!L320="","",[1]配变!L320)</f>
        <v>0</v>
      </c>
      <c r="I320" s="7">
        <f>IF([1]配变!M320="","",[1]配变!M320)</f>
        <v>0</v>
      </c>
      <c r="J320" s="7">
        <f>IF([1]配变!G320="","",[1]配变!G320)</f>
        <v>0</v>
      </c>
    </row>
    <row r="321" spans="1:10" x14ac:dyDescent="0.15">
      <c r="A321" s="7" t="str">
        <f>IF([1]配变!A321="","",[1]配变!A321)</f>
        <v>金城花园15#变</v>
      </c>
      <c r="B321" s="7" t="str">
        <f>IF([1]配变!B321="","",[1]配变!B321)</f>
        <v>10kV</v>
      </c>
      <c r="C321" s="7">
        <f>IF([1]配变!D321="","",[1]配变!D321)</f>
        <v>630</v>
      </c>
      <c r="D321" s="7" t="str">
        <f>IF([1]配变!F321="","",[1]配变!F321)</f>
        <v>市辖</v>
      </c>
      <c r="E321" s="7" t="str">
        <f>IF([1]配变!H321="","",[1]配变!H321)</f>
        <v>分区2</v>
      </c>
      <c r="F321" s="7">
        <f>IF([1]配变!J321="","",[1]配变!J321)</f>
        <v>0</v>
      </c>
      <c r="G321" s="7">
        <f>IF([1]配变!K321="","",[1]配变!K321)</f>
        <v>1</v>
      </c>
      <c r="H321" s="7">
        <f>IF([1]配变!L321="","",[1]配变!L321)</f>
        <v>1</v>
      </c>
      <c r="I321" s="7">
        <f>IF([1]配变!M321="","",[1]配变!M321)</f>
        <v>1</v>
      </c>
      <c r="J321" s="7">
        <f>IF([1]配变!G321="","",[1]配变!G321)</f>
        <v>0</v>
      </c>
    </row>
    <row r="322" spans="1:10" x14ac:dyDescent="0.15">
      <c r="A322" s="7" t="str">
        <f>IF([1]配变!A322="","",[1]配变!A322)</f>
        <v>光华娱乐1</v>
      </c>
      <c r="B322" s="7" t="str">
        <f>IF([1]配变!B322="","",[1]配变!B322)</f>
        <v>10kV</v>
      </c>
      <c r="C322" s="7">
        <f>IF([1]配变!D322="","",[1]配变!D322)</f>
        <v>1000</v>
      </c>
      <c r="D322" s="7" t="str">
        <f>IF([1]配变!F322="","",[1]配变!F322)</f>
        <v>县级</v>
      </c>
      <c r="E322" s="7" t="str">
        <f>IF([1]配变!H322="","",[1]配变!H322)</f>
        <v>分区3</v>
      </c>
      <c r="F322" s="7">
        <f>IF([1]配变!J322="","",[1]配变!J322)</f>
        <v>1</v>
      </c>
      <c r="G322" s="7">
        <f>IF([1]配变!K322="","",[1]配变!K322)</f>
        <v>2</v>
      </c>
      <c r="H322" s="7">
        <f>IF([1]配变!L322="","",[1]配变!L322)</f>
        <v>1</v>
      </c>
      <c r="I322" s="7">
        <f>IF([1]配变!M322="","",[1]配变!M322)</f>
        <v>1</v>
      </c>
      <c r="J322" s="7">
        <f>IF([1]配变!G322="","",[1]配变!G322)</f>
        <v>0</v>
      </c>
    </row>
    <row r="323" spans="1:10" x14ac:dyDescent="0.15">
      <c r="A323" s="7" t="str">
        <f>IF([1]配变!A323="","",[1]配变!A323)</f>
        <v>光华娱乐2</v>
      </c>
      <c r="B323" s="7" t="str">
        <f>IF([1]配变!B323="","",[1]配变!B323)</f>
        <v>10kV</v>
      </c>
      <c r="C323" s="7">
        <f>IF([1]配变!D323="","",[1]配变!D323)</f>
        <v>1000</v>
      </c>
      <c r="D323" s="7" t="str">
        <f>IF([1]配变!F323="","",[1]配变!F323)</f>
        <v>县级</v>
      </c>
      <c r="E323" s="7" t="str">
        <f>IF([1]配变!H323="","",[1]配变!H323)</f>
        <v>分区3</v>
      </c>
      <c r="F323" s="7">
        <f>IF([1]配变!J323="","",[1]配变!J323)</f>
        <v>0</v>
      </c>
      <c r="G323" s="7">
        <f>IF([1]配变!K323="","",[1]配变!K323)</f>
        <v>0</v>
      </c>
      <c r="H323" s="7">
        <f>IF([1]配变!L323="","",[1]配变!L323)</f>
        <v>0</v>
      </c>
      <c r="I323" s="7">
        <f>IF([1]配变!M323="","",[1]配变!M323)</f>
        <v>0</v>
      </c>
      <c r="J323" s="7">
        <f>IF([1]配变!G323="","",[1]配变!G323)</f>
        <v>0</v>
      </c>
    </row>
    <row r="324" spans="1:10" x14ac:dyDescent="0.15">
      <c r="A324" s="7" t="str">
        <f>IF([1]配变!A324="","",[1]配变!A324)</f>
        <v>百泾联通</v>
      </c>
      <c r="B324" s="7" t="str">
        <f>IF([1]配变!B324="","",[1]配变!B324)</f>
        <v>10kV</v>
      </c>
      <c r="C324" s="7">
        <f>IF([1]配变!D324="","",[1]配变!D324)</f>
        <v>30</v>
      </c>
      <c r="D324" s="7" t="str">
        <f>IF([1]配变!F324="","",[1]配变!F324)</f>
        <v>县级</v>
      </c>
      <c r="E324" s="7" t="str">
        <f>IF([1]配变!H324="","",[1]配变!H324)</f>
        <v>分区3</v>
      </c>
      <c r="F324" s="7">
        <f>IF([1]配变!J324="","",[1]配变!J324)</f>
        <v>1</v>
      </c>
      <c r="G324" s="7">
        <f>IF([1]配变!K324="","",[1]配变!K324)</f>
        <v>1</v>
      </c>
      <c r="H324" s="7">
        <f>IF([1]配变!L324="","",[1]配变!L324)</f>
        <v>1</v>
      </c>
      <c r="I324" s="7">
        <f>IF([1]配变!M324="","",[1]配变!M324)</f>
        <v>1</v>
      </c>
      <c r="J324" s="7">
        <f>IF([1]配变!G324="","",[1]配变!G324)</f>
        <v>0</v>
      </c>
    </row>
    <row r="325" spans="1:10" x14ac:dyDescent="0.15">
      <c r="A325" s="7" t="str">
        <f>IF([1]配变!A325="","",[1]配变!A325)</f>
        <v>集善新村3#变</v>
      </c>
      <c r="B325" s="7" t="str">
        <f>IF([1]配变!B325="","",[1]配变!B325)</f>
        <v>10kV</v>
      </c>
      <c r="C325" s="7">
        <f>IF([1]配变!D325="","",[1]配变!D325)</f>
        <v>630</v>
      </c>
      <c r="D325" s="7" t="str">
        <f>IF([1]配变!F325="","",[1]配变!F325)</f>
        <v>市辖</v>
      </c>
      <c r="E325" s="7" t="str">
        <f>IF([1]配变!H325="","",[1]配变!H325)</f>
        <v>分区2</v>
      </c>
      <c r="F325" s="7">
        <f>IF([1]配变!J325="","",[1]配变!J325)</f>
        <v>0</v>
      </c>
      <c r="G325" s="7">
        <f>IF([1]配变!K325="","",[1]配变!K325)</f>
        <v>2</v>
      </c>
      <c r="H325" s="7">
        <f>IF([1]配变!L325="","",[1]配变!L325)</f>
        <v>1</v>
      </c>
      <c r="I325" s="7">
        <f>IF([1]配变!M325="","",[1]配变!M325)</f>
        <v>1</v>
      </c>
      <c r="J325" s="7">
        <f>IF([1]配变!G325="","",[1]配变!G325)</f>
        <v>0</v>
      </c>
    </row>
    <row r="326" spans="1:10" x14ac:dyDescent="0.15">
      <c r="A326" s="7" t="str">
        <f>IF([1]配变!A326="","",[1]配变!A326)</f>
        <v>集善新村4#变</v>
      </c>
      <c r="B326" s="7" t="str">
        <f>IF([1]配变!B326="","",[1]配变!B326)</f>
        <v>10kV</v>
      </c>
      <c r="C326" s="7">
        <f>IF([1]配变!D326="","",[1]配变!D326)</f>
        <v>630</v>
      </c>
      <c r="D326" s="7" t="str">
        <f>IF([1]配变!F326="","",[1]配变!F326)</f>
        <v>市辖</v>
      </c>
      <c r="E326" s="7" t="str">
        <f>IF([1]配变!H326="","",[1]配变!H326)</f>
        <v>分区2</v>
      </c>
      <c r="F326" s="7">
        <f>IF([1]配变!J326="","",[1]配变!J326)</f>
        <v>1</v>
      </c>
      <c r="G326" s="7">
        <f>IF([1]配变!K326="","",[1]配变!K326)</f>
        <v>0</v>
      </c>
      <c r="H326" s="7">
        <f>IF([1]配变!L326="","",[1]配变!L326)</f>
        <v>0</v>
      </c>
      <c r="I326" s="7">
        <f>IF([1]配变!M326="","",[1]配变!M326)</f>
        <v>0</v>
      </c>
      <c r="J326" s="7">
        <f>IF([1]配变!G326="","",[1]配变!G326)</f>
        <v>0</v>
      </c>
    </row>
    <row r="327" spans="1:10" x14ac:dyDescent="0.15">
      <c r="A327" s="7" t="str">
        <f>IF([1]配变!A327="","",[1]配变!A327)</f>
        <v>集善新村9#变</v>
      </c>
      <c r="B327" s="7" t="str">
        <f>IF([1]配变!B327="","",[1]配变!B327)</f>
        <v>10kV</v>
      </c>
      <c r="C327" s="7">
        <f>IF([1]配变!D327="","",[1]配变!D327)</f>
        <v>1000</v>
      </c>
      <c r="D327" s="7" t="str">
        <f>IF([1]配变!F327="","",[1]配变!F327)</f>
        <v>市辖</v>
      </c>
      <c r="E327" s="7" t="str">
        <f>IF([1]配变!H327="","",[1]配变!H327)</f>
        <v>分区2</v>
      </c>
      <c r="F327" s="7">
        <f>IF([1]配变!J327="","",[1]配变!J327)</f>
        <v>0</v>
      </c>
      <c r="G327" s="7">
        <f>IF([1]配变!K327="","",[1]配变!K327)</f>
        <v>1</v>
      </c>
      <c r="H327" s="7">
        <f>IF([1]配变!L327="","",[1]配变!L327)</f>
        <v>1</v>
      </c>
      <c r="I327" s="7">
        <f>IF([1]配变!M327="","",[1]配变!M327)</f>
        <v>1</v>
      </c>
      <c r="J327" s="7">
        <f>IF([1]配变!G327="","",[1]配变!G327)</f>
        <v>0</v>
      </c>
    </row>
    <row r="328" spans="1:10" x14ac:dyDescent="0.15">
      <c r="A328" s="7" t="str">
        <f>IF([1]配变!A328="","",[1]配变!A328)</f>
        <v>集善新村10#变</v>
      </c>
      <c r="B328" s="7" t="str">
        <f>IF([1]配变!B328="","",[1]配变!B328)</f>
        <v>10kV</v>
      </c>
      <c r="C328" s="7">
        <f>IF([1]配变!D328="","",[1]配变!D328)</f>
        <v>1000</v>
      </c>
      <c r="D328" s="7" t="str">
        <f>IF([1]配变!F328="","",[1]配变!F328)</f>
        <v>市辖</v>
      </c>
      <c r="E328" s="7" t="str">
        <f>IF([1]配变!H328="","",[1]配变!H328)</f>
        <v>分区2</v>
      </c>
      <c r="F328" s="7">
        <f>IF([1]配变!J328="","",[1]配变!J328)</f>
        <v>1</v>
      </c>
      <c r="G328" s="7">
        <f>IF([1]配变!K328="","",[1]配变!K328)</f>
        <v>2</v>
      </c>
      <c r="H328" s="7">
        <f>IF([1]配变!L328="","",[1]配变!L328)</f>
        <v>1</v>
      </c>
      <c r="I328" s="7">
        <f>IF([1]配变!M328="","",[1]配变!M328)</f>
        <v>1</v>
      </c>
      <c r="J328" s="7">
        <f>IF([1]配变!G328="","",[1]配变!G328)</f>
        <v>0</v>
      </c>
    </row>
    <row r="329" spans="1:10" x14ac:dyDescent="0.15">
      <c r="A329" s="7" t="str">
        <f>IF([1]配变!A329="","",[1]配变!A329)</f>
        <v>集善新村1#变</v>
      </c>
      <c r="B329" s="7" t="str">
        <f>IF([1]配变!B329="","",[1]配变!B329)</f>
        <v>10kV</v>
      </c>
      <c r="C329" s="7">
        <f>IF([1]配变!D329="","",[1]配变!D329)</f>
        <v>800</v>
      </c>
      <c r="D329" s="7" t="str">
        <f>IF([1]配变!F329="","",[1]配变!F329)</f>
        <v>市辖</v>
      </c>
      <c r="E329" s="7" t="str">
        <f>IF([1]配变!H329="","",[1]配变!H329)</f>
        <v>分区2</v>
      </c>
      <c r="F329" s="7">
        <f>IF([1]配变!J329="","",[1]配变!J329)</f>
        <v>0</v>
      </c>
      <c r="G329" s="7">
        <f>IF([1]配变!K329="","",[1]配变!K329)</f>
        <v>0</v>
      </c>
      <c r="H329" s="7">
        <f>IF([1]配变!L329="","",[1]配变!L329)</f>
        <v>0</v>
      </c>
      <c r="I329" s="7">
        <f>IF([1]配变!M329="","",[1]配变!M329)</f>
        <v>0</v>
      </c>
      <c r="J329" s="7">
        <f>IF([1]配变!G329="","",[1]配变!G329)</f>
        <v>0</v>
      </c>
    </row>
    <row r="330" spans="1:10" x14ac:dyDescent="0.15">
      <c r="A330" s="7" t="str">
        <f>IF([1]配变!A330="","",[1]配变!A330)</f>
        <v>集善新村2#变</v>
      </c>
      <c r="B330" s="7" t="str">
        <f>IF([1]配变!B330="","",[1]配变!B330)</f>
        <v>10kV</v>
      </c>
      <c r="C330" s="7">
        <f>IF([1]配变!D330="","",[1]配变!D330)</f>
        <v>800</v>
      </c>
      <c r="D330" s="7" t="str">
        <f>IF([1]配变!F330="","",[1]配变!F330)</f>
        <v>市辖</v>
      </c>
      <c r="E330" s="7" t="str">
        <f>IF([1]配变!H330="","",[1]配变!H330)</f>
        <v>分区2</v>
      </c>
      <c r="F330" s="7">
        <f>IF([1]配变!J330="","",[1]配变!J330)</f>
        <v>1</v>
      </c>
      <c r="G330" s="7">
        <f>IF([1]配变!K330="","",[1]配变!K330)</f>
        <v>1</v>
      </c>
      <c r="H330" s="7">
        <f>IF([1]配变!L330="","",[1]配变!L330)</f>
        <v>1</v>
      </c>
      <c r="I330" s="7">
        <f>IF([1]配变!M330="","",[1]配变!M330)</f>
        <v>1</v>
      </c>
      <c r="J330" s="7">
        <f>IF([1]配变!G330="","",[1]配变!G330)</f>
        <v>0</v>
      </c>
    </row>
    <row r="331" spans="1:10" x14ac:dyDescent="0.15">
      <c r="A331" s="7" t="str">
        <f>IF([1]配变!A331="","",[1]配变!A331)</f>
        <v>集善新村6#变</v>
      </c>
      <c r="B331" s="7" t="str">
        <f>IF([1]配变!B331="","",[1]配变!B331)</f>
        <v>10kV</v>
      </c>
      <c r="C331" s="7">
        <f>IF([1]配变!D331="","",[1]配变!D331)</f>
        <v>800</v>
      </c>
      <c r="D331" s="7" t="str">
        <f>IF([1]配变!F331="","",[1]配变!F331)</f>
        <v>市辖</v>
      </c>
      <c r="E331" s="7" t="str">
        <f>IF([1]配变!H331="","",[1]配变!H331)</f>
        <v>分区2</v>
      </c>
      <c r="F331" s="7">
        <f>IF([1]配变!J331="","",[1]配变!J331)</f>
        <v>0</v>
      </c>
      <c r="G331" s="7">
        <f>IF([1]配变!K331="","",[1]配变!K331)</f>
        <v>2</v>
      </c>
      <c r="H331" s="7">
        <f>IF([1]配变!L331="","",[1]配变!L331)</f>
        <v>1</v>
      </c>
      <c r="I331" s="7">
        <f>IF([1]配变!M331="","",[1]配变!M331)</f>
        <v>1</v>
      </c>
      <c r="J331" s="7">
        <f>IF([1]配变!G331="","",[1]配变!G331)</f>
        <v>0</v>
      </c>
    </row>
    <row r="332" spans="1:10" x14ac:dyDescent="0.15">
      <c r="A332" s="7" t="str">
        <f>IF([1]配变!A332="","",[1]配变!A332)</f>
        <v>集善新村5#变</v>
      </c>
      <c r="B332" s="7" t="str">
        <f>IF([1]配变!B332="","",[1]配变!B332)</f>
        <v>10kV</v>
      </c>
      <c r="C332" s="7">
        <f>IF([1]配变!D332="","",[1]配变!D332)</f>
        <v>800</v>
      </c>
      <c r="D332" s="7" t="str">
        <f>IF([1]配变!F332="","",[1]配变!F332)</f>
        <v>市辖</v>
      </c>
      <c r="E332" s="7" t="str">
        <f>IF([1]配变!H332="","",[1]配变!H332)</f>
        <v>分区2</v>
      </c>
      <c r="F332" s="7">
        <f>IF([1]配变!J332="","",[1]配变!J332)</f>
        <v>1</v>
      </c>
      <c r="G332" s="7">
        <f>IF([1]配变!K332="","",[1]配变!K332)</f>
        <v>0</v>
      </c>
      <c r="H332" s="7">
        <f>IF([1]配变!L332="","",[1]配变!L332)</f>
        <v>0</v>
      </c>
      <c r="I332" s="7">
        <f>IF([1]配变!M332="","",[1]配变!M332)</f>
        <v>0</v>
      </c>
      <c r="J332" s="7">
        <f>IF([1]配变!G332="","",[1]配变!G332)</f>
        <v>0</v>
      </c>
    </row>
    <row r="333" spans="1:10" x14ac:dyDescent="0.15">
      <c r="A333" s="7" t="str">
        <f>IF([1]配变!A333="","",[1]配变!A333)</f>
        <v>格林德斯</v>
      </c>
      <c r="B333" s="7" t="str">
        <f>IF([1]配变!B333="","",[1]配变!B333)</f>
        <v>10kV</v>
      </c>
      <c r="C333" s="7">
        <f>IF([1]配变!D333="","",[1]配变!D333)</f>
        <v>1000</v>
      </c>
      <c r="D333" s="7" t="str">
        <f>IF([1]配变!F333="","",[1]配变!F333)</f>
        <v>市辖</v>
      </c>
      <c r="E333" s="7" t="str">
        <f>IF([1]配变!H333="","",[1]配变!H333)</f>
        <v>分区2</v>
      </c>
      <c r="F333" s="7">
        <f>IF([1]配变!J333="","",[1]配变!J333)</f>
        <v>0</v>
      </c>
      <c r="G333" s="7">
        <f>IF([1]配变!K333="","",[1]配变!K333)</f>
        <v>1</v>
      </c>
      <c r="H333" s="7">
        <f>IF([1]配变!L333="","",[1]配变!L333)</f>
        <v>1</v>
      </c>
      <c r="I333" s="7">
        <f>IF([1]配变!M333="","",[1]配变!M333)</f>
        <v>1</v>
      </c>
      <c r="J333" s="7">
        <f>IF([1]配变!G333="","",[1]配变!G333)</f>
        <v>0</v>
      </c>
    </row>
    <row r="334" spans="1:10" x14ac:dyDescent="0.15">
      <c r="A334" s="7" t="str">
        <f>IF([1]配变!A334="","",[1]配变!A334)</f>
        <v>爱知投资</v>
      </c>
      <c r="B334" s="7" t="str">
        <f>IF([1]配变!B334="","",[1]配变!B334)</f>
        <v>10kV</v>
      </c>
      <c r="C334" s="7">
        <f>IF([1]配变!D334="","",[1]配变!D334)</f>
        <v>1000</v>
      </c>
      <c r="D334" s="7" t="str">
        <f>IF([1]配变!F334="","",[1]配变!F334)</f>
        <v>市辖</v>
      </c>
      <c r="E334" s="7" t="str">
        <f>IF([1]配变!H334="","",[1]配变!H334)</f>
        <v>分区2</v>
      </c>
      <c r="F334" s="7">
        <f>IF([1]配变!J334="","",[1]配变!J334)</f>
        <v>1</v>
      </c>
      <c r="G334" s="7">
        <f>IF([1]配变!K334="","",[1]配变!K334)</f>
        <v>2</v>
      </c>
      <c r="H334" s="7">
        <f>IF([1]配变!L334="","",[1]配变!L334)</f>
        <v>1</v>
      </c>
      <c r="I334" s="7">
        <f>IF([1]配变!M334="","",[1]配变!M334)</f>
        <v>1</v>
      </c>
      <c r="J334" s="7">
        <f>IF([1]配变!G334="","",[1]配变!G334)</f>
        <v>0</v>
      </c>
    </row>
    <row r="335" spans="1:10" x14ac:dyDescent="0.15">
      <c r="A335" s="7" t="str">
        <f>IF([1]配变!A335="","",[1]配变!A335)</f>
        <v>恩斯克研发</v>
      </c>
      <c r="B335" s="7" t="str">
        <f>IF([1]配变!B335="","",[1]配变!B335)</f>
        <v>10kV</v>
      </c>
      <c r="C335" s="7">
        <f>IF([1]配变!D335="","",[1]配变!D335)</f>
        <v>2000</v>
      </c>
      <c r="D335" s="7" t="str">
        <f>IF([1]配变!F335="","",[1]配变!F335)</f>
        <v>市辖</v>
      </c>
      <c r="E335" s="7" t="str">
        <f>IF([1]配变!H335="","",[1]配变!H335)</f>
        <v>分区2</v>
      </c>
      <c r="F335" s="7">
        <f>IF([1]配变!J335="","",[1]配变!J335)</f>
        <v>0</v>
      </c>
      <c r="G335" s="7">
        <f>IF([1]配变!K335="","",[1]配变!K335)</f>
        <v>0</v>
      </c>
      <c r="H335" s="7">
        <f>IF([1]配变!L335="","",[1]配变!L335)</f>
        <v>0</v>
      </c>
      <c r="I335" s="7">
        <f>IF([1]配变!M335="","",[1]配变!M335)</f>
        <v>0</v>
      </c>
      <c r="J335" s="7">
        <f>IF([1]配变!G335="","",[1]配变!G335)</f>
        <v>0</v>
      </c>
    </row>
    <row r="336" spans="1:10" x14ac:dyDescent="0.15">
      <c r="A336" s="7" t="str">
        <f>IF([1]配变!A336="","",[1]配变!A336)</f>
        <v>金融大厦</v>
      </c>
      <c r="B336" s="7" t="str">
        <f>IF([1]配变!B336="","",[1]配变!B336)</f>
        <v>10kV</v>
      </c>
      <c r="C336" s="7">
        <f>IF([1]配变!D336="","",[1]配变!D336)</f>
        <v>1600</v>
      </c>
      <c r="D336" s="7" t="str">
        <f>IF([1]配变!F336="","",[1]配变!F336)</f>
        <v>市辖</v>
      </c>
      <c r="E336" s="7" t="str">
        <f>IF([1]配变!H336="","",[1]配变!H336)</f>
        <v>分区2</v>
      </c>
      <c r="F336" s="7">
        <f>IF([1]配变!J336="","",[1]配变!J336)</f>
        <v>1</v>
      </c>
      <c r="G336" s="7">
        <f>IF([1]配变!K336="","",[1]配变!K336)</f>
        <v>1</v>
      </c>
      <c r="H336" s="7">
        <f>IF([1]配变!L336="","",[1]配变!L336)</f>
        <v>1</v>
      </c>
      <c r="I336" s="7">
        <f>IF([1]配变!M336="","",[1]配变!M336)</f>
        <v>1</v>
      </c>
      <c r="J336" s="7">
        <f>IF([1]配变!G336="","",[1]配变!G336)</f>
        <v>0</v>
      </c>
    </row>
    <row r="337" spans="1:10" x14ac:dyDescent="0.15">
      <c r="A337" s="7" t="str">
        <f>IF([1]配变!A337="","",[1]配变!A337)</f>
        <v>中茵国际1</v>
      </c>
      <c r="B337" s="7" t="str">
        <f>IF([1]配变!B337="","",[1]配变!B337)</f>
        <v>10kV</v>
      </c>
      <c r="C337" s="7">
        <f>IF([1]配变!D337="","",[1]配变!D337)</f>
        <v>1600</v>
      </c>
      <c r="D337" s="7" t="str">
        <f>IF([1]配变!F337="","",[1]配变!F337)</f>
        <v>市辖</v>
      </c>
      <c r="E337" s="7" t="str">
        <f>IF([1]配变!H337="","",[1]配变!H337)</f>
        <v>分区2</v>
      </c>
      <c r="F337" s="7">
        <f>IF([1]配变!J337="","",[1]配变!J337)</f>
        <v>0</v>
      </c>
      <c r="G337" s="7">
        <f>IF([1]配变!K337="","",[1]配变!K337)</f>
        <v>2</v>
      </c>
      <c r="H337" s="7">
        <f>IF([1]配变!L337="","",[1]配变!L337)</f>
        <v>1</v>
      </c>
      <c r="I337" s="7">
        <f>IF([1]配变!M337="","",[1]配变!M337)</f>
        <v>1</v>
      </c>
      <c r="J337" s="7">
        <f>IF([1]配变!G337="","",[1]配变!G337)</f>
        <v>0</v>
      </c>
    </row>
    <row r="338" spans="1:10" x14ac:dyDescent="0.15">
      <c r="A338" s="7" t="str">
        <f>IF([1]配变!A338="","",[1]配变!A338)</f>
        <v>中茵国际2</v>
      </c>
      <c r="B338" s="7" t="str">
        <f>IF([1]配变!B338="","",[1]配变!B338)</f>
        <v>10kV</v>
      </c>
      <c r="C338" s="7">
        <f>IF([1]配变!D338="","",[1]配变!D338)</f>
        <v>1600</v>
      </c>
      <c r="D338" s="7" t="str">
        <f>IF([1]配变!F338="","",[1]配变!F338)</f>
        <v>市辖</v>
      </c>
      <c r="E338" s="7" t="str">
        <f>IF([1]配变!H338="","",[1]配变!H338)</f>
        <v>分区2</v>
      </c>
      <c r="F338" s="7">
        <f>IF([1]配变!J338="","",[1]配变!J338)</f>
        <v>1</v>
      </c>
      <c r="G338" s="7">
        <f>IF([1]配变!K338="","",[1]配变!K338)</f>
        <v>0</v>
      </c>
      <c r="H338" s="7">
        <f>IF([1]配变!L338="","",[1]配变!L338)</f>
        <v>0</v>
      </c>
      <c r="I338" s="7">
        <f>IF([1]配变!M338="","",[1]配变!M338)</f>
        <v>0</v>
      </c>
      <c r="J338" s="7">
        <f>IF([1]配变!G338="","",[1]配变!G338)</f>
        <v>0</v>
      </c>
    </row>
    <row r="339" spans="1:10" x14ac:dyDescent="0.15">
      <c r="A339" s="7" t="str">
        <f>IF([1]配变!A339="","",[1]配变!A339)</f>
        <v>易方呼叫产业园1</v>
      </c>
      <c r="B339" s="7" t="str">
        <f>IF([1]配变!B339="","",[1]配变!B339)</f>
        <v>10kV</v>
      </c>
      <c r="C339" s="7">
        <f>IF([1]配变!D339="","",[1]配变!D339)</f>
        <v>4030</v>
      </c>
      <c r="D339" s="7" t="str">
        <f>IF([1]配变!F339="","",[1]配变!F339)</f>
        <v>市辖</v>
      </c>
      <c r="E339" s="7" t="str">
        <f>IF([1]配变!H339="","",[1]配变!H339)</f>
        <v>分区4</v>
      </c>
      <c r="F339" s="7">
        <f>IF([1]配变!J339="","",[1]配变!J339)</f>
        <v>0</v>
      </c>
      <c r="G339" s="7">
        <f>IF([1]配变!K339="","",[1]配变!K339)</f>
        <v>1</v>
      </c>
      <c r="H339" s="7">
        <f>IF([1]配变!L339="","",[1]配变!L339)</f>
        <v>1</v>
      </c>
      <c r="I339" s="7">
        <f>IF([1]配变!M339="","",[1]配变!M339)</f>
        <v>1</v>
      </c>
      <c r="J339" s="7">
        <f>IF([1]配变!G339="","",[1]配变!G339)</f>
        <v>0</v>
      </c>
    </row>
    <row r="340" spans="1:10" x14ac:dyDescent="0.15">
      <c r="A340" s="7" t="str">
        <f>IF([1]配变!A340="","",[1]配变!A340)</f>
        <v>易方呼叫产业园2</v>
      </c>
      <c r="B340" s="7" t="str">
        <f>IF([1]配变!B340="","",[1]配变!B340)</f>
        <v>10kV</v>
      </c>
      <c r="C340" s="7">
        <f>IF([1]配变!D340="","",[1]配变!D340)</f>
        <v>4000</v>
      </c>
      <c r="D340" s="7" t="str">
        <f>IF([1]配变!F340="","",[1]配变!F340)</f>
        <v>市辖</v>
      </c>
      <c r="E340" s="7" t="str">
        <f>IF([1]配变!H340="","",[1]配变!H340)</f>
        <v>分区4</v>
      </c>
      <c r="F340" s="7">
        <f>IF([1]配变!J340="","",[1]配变!J340)</f>
        <v>1</v>
      </c>
      <c r="G340" s="7">
        <f>IF([1]配变!K340="","",[1]配变!K340)</f>
        <v>2</v>
      </c>
      <c r="H340" s="7">
        <f>IF([1]配变!L340="","",[1]配变!L340)</f>
        <v>1</v>
      </c>
      <c r="I340" s="7">
        <f>IF([1]配变!M340="","",[1]配变!M340)</f>
        <v>1</v>
      </c>
      <c r="J340" s="7">
        <f>IF([1]配变!G340="","",[1]配变!G340)</f>
        <v>0</v>
      </c>
    </row>
    <row r="341" spans="1:10" x14ac:dyDescent="0.15">
      <c r="A341" s="7" t="str">
        <f>IF([1]配变!A341="","",[1]配变!A341)</f>
        <v>幼儿园</v>
      </c>
      <c r="B341" s="7" t="str">
        <f>IF([1]配变!B341="","",[1]配变!B341)</f>
        <v>10kV</v>
      </c>
      <c r="C341" s="7">
        <f>IF([1]配变!D341="","",[1]配变!D341)</f>
        <v>100</v>
      </c>
      <c r="D341" s="7" t="str">
        <f>IF([1]配变!F341="","",[1]配变!F341)</f>
        <v>市辖</v>
      </c>
      <c r="E341" s="7" t="str">
        <f>IF([1]配变!H341="","",[1]配变!H341)</f>
        <v>分区4</v>
      </c>
      <c r="F341" s="7">
        <f>IF([1]配变!J341="","",[1]配变!J341)</f>
        <v>0</v>
      </c>
      <c r="G341" s="7">
        <f>IF([1]配变!K341="","",[1]配变!K341)</f>
        <v>0</v>
      </c>
      <c r="H341" s="7">
        <f>IF([1]配变!L341="","",[1]配变!L341)</f>
        <v>0</v>
      </c>
      <c r="I341" s="7">
        <f>IF([1]配变!M341="","",[1]配变!M341)</f>
        <v>0</v>
      </c>
      <c r="J341" s="7">
        <f>IF([1]配变!G341="","",[1]配变!G341)</f>
        <v>0</v>
      </c>
    </row>
    <row r="342" spans="1:10" x14ac:dyDescent="0.15">
      <c r="A342" s="7" t="str">
        <f>IF([1]配变!A342="","",[1]配变!A342)</f>
        <v>裕花园9#变</v>
      </c>
      <c r="B342" s="7" t="str">
        <f>IF([1]配变!B342="","",[1]配变!B342)</f>
        <v>10kV</v>
      </c>
      <c r="C342" s="7">
        <f>IF([1]配变!D342="","",[1]配变!D342)</f>
        <v>800</v>
      </c>
      <c r="D342" s="7" t="str">
        <f>IF([1]配变!F342="","",[1]配变!F342)</f>
        <v>市辖</v>
      </c>
      <c r="E342" s="7" t="str">
        <f>IF([1]配变!H342="","",[1]配变!H342)</f>
        <v>分区4</v>
      </c>
      <c r="F342" s="7">
        <f>IF([1]配变!J342="","",[1]配变!J342)</f>
        <v>1</v>
      </c>
      <c r="G342" s="7">
        <f>IF([1]配变!K342="","",[1]配变!K342)</f>
        <v>1</v>
      </c>
      <c r="H342" s="7">
        <f>IF([1]配变!L342="","",[1]配变!L342)</f>
        <v>1</v>
      </c>
      <c r="I342" s="7">
        <f>IF([1]配变!M342="","",[1]配变!M342)</f>
        <v>1</v>
      </c>
      <c r="J342" s="7">
        <f>IF([1]配变!G342="","",[1]配变!G342)</f>
        <v>0</v>
      </c>
    </row>
    <row r="343" spans="1:10" x14ac:dyDescent="0.15">
      <c r="A343" s="7" t="str">
        <f>IF([1]配变!A343="","",[1]配变!A343)</f>
        <v>裕花园11#变</v>
      </c>
      <c r="B343" s="7" t="str">
        <f>IF([1]配变!B343="","",[1]配变!B343)</f>
        <v>10kV</v>
      </c>
      <c r="C343" s="7">
        <f>IF([1]配变!D343="","",[1]配变!D343)</f>
        <v>800</v>
      </c>
      <c r="D343" s="7" t="str">
        <f>IF([1]配变!F343="","",[1]配变!F343)</f>
        <v>市辖</v>
      </c>
      <c r="E343" s="7" t="str">
        <f>IF([1]配变!H343="","",[1]配变!H343)</f>
        <v>分区4</v>
      </c>
      <c r="F343" s="7">
        <f>IF([1]配变!J343="","",[1]配变!J343)</f>
        <v>0</v>
      </c>
      <c r="G343" s="7">
        <f>IF([1]配变!K343="","",[1]配变!K343)</f>
        <v>2</v>
      </c>
      <c r="H343" s="7">
        <f>IF([1]配变!L343="","",[1]配变!L343)</f>
        <v>1</v>
      </c>
      <c r="I343" s="7">
        <f>IF([1]配变!M343="","",[1]配变!M343)</f>
        <v>1</v>
      </c>
      <c r="J343" s="7">
        <f>IF([1]配变!G343="","",[1]配变!G343)</f>
        <v>0</v>
      </c>
    </row>
    <row r="344" spans="1:10" x14ac:dyDescent="0.15">
      <c r="A344" s="7" t="str">
        <f>IF([1]配变!A344="","",[1]配变!A344)</f>
        <v>裕花园1#变</v>
      </c>
      <c r="B344" s="7" t="str">
        <f>IF([1]配变!B344="","",[1]配变!B344)</f>
        <v>10kV</v>
      </c>
      <c r="C344" s="7">
        <f>IF([1]配变!D344="","",[1]配变!D344)</f>
        <v>800</v>
      </c>
      <c r="D344" s="7" t="str">
        <f>IF([1]配变!F344="","",[1]配变!F344)</f>
        <v>市辖</v>
      </c>
      <c r="E344" s="7" t="str">
        <f>IF([1]配变!H344="","",[1]配变!H344)</f>
        <v>分区4</v>
      </c>
      <c r="F344" s="7">
        <f>IF([1]配变!J344="","",[1]配变!J344)</f>
        <v>1</v>
      </c>
      <c r="G344" s="7">
        <f>IF([1]配变!K344="","",[1]配变!K344)</f>
        <v>0</v>
      </c>
      <c r="H344" s="7">
        <f>IF([1]配变!L344="","",[1]配变!L344)</f>
        <v>0</v>
      </c>
      <c r="I344" s="7">
        <f>IF([1]配变!M344="","",[1]配变!M344)</f>
        <v>0</v>
      </c>
      <c r="J344" s="7">
        <f>IF([1]配变!G344="","",[1]配变!G344)</f>
        <v>0</v>
      </c>
    </row>
    <row r="345" spans="1:10" x14ac:dyDescent="0.15">
      <c r="A345" s="7" t="str">
        <f>IF([1]配变!A345="","",[1]配变!A345)</f>
        <v>裕花园3#变</v>
      </c>
      <c r="B345" s="7" t="str">
        <f>IF([1]配变!B345="","",[1]配变!B345)</f>
        <v>10kV</v>
      </c>
      <c r="C345" s="7">
        <f>IF([1]配变!D345="","",[1]配变!D345)</f>
        <v>800</v>
      </c>
      <c r="D345" s="7" t="str">
        <f>IF([1]配变!F345="","",[1]配变!F345)</f>
        <v>市辖</v>
      </c>
      <c r="E345" s="7" t="str">
        <f>IF([1]配变!H345="","",[1]配变!H345)</f>
        <v>分区4</v>
      </c>
      <c r="F345" s="7">
        <f>IF([1]配变!J345="","",[1]配变!J345)</f>
        <v>0</v>
      </c>
      <c r="G345" s="7">
        <f>IF([1]配变!K345="","",[1]配变!K345)</f>
        <v>1</v>
      </c>
      <c r="H345" s="7">
        <f>IF([1]配变!L345="","",[1]配变!L345)</f>
        <v>1</v>
      </c>
      <c r="I345" s="7">
        <f>IF([1]配变!M345="","",[1]配变!M345)</f>
        <v>1</v>
      </c>
      <c r="J345" s="7">
        <f>IF([1]配变!G345="","",[1]配变!G345)</f>
        <v>0</v>
      </c>
    </row>
    <row r="346" spans="1:10" x14ac:dyDescent="0.15">
      <c r="A346" s="7" t="str">
        <f>IF([1]配变!A346="","",[1]配变!A346)</f>
        <v>裕花园5#变</v>
      </c>
      <c r="B346" s="7" t="str">
        <f>IF([1]配变!B346="","",[1]配变!B346)</f>
        <v>10kV</v>
      </c>
      <c r="C346" s="7">
        <f>IF([1]配变!D346="","",[1]配变!D346)</f>
        <v>1000</v>
      </c>
      <c r="D346" s="7" t="str">
        <f>IF([1]配变!F346="","",[1]配变!F346)</f>
        <v>市辖</v>
      </c>
      <c r="E346" s="7" t="str">
        <f>IF([1]配变!H346="","",[1]配变!H346)</f>
        <v>分区4</v>
      </c>
      <c r="F346" s="7">
        <f>IF([1]配变!J346="","",[1]配变!J346)</f>
        <v>1</v>
      </c>
      <c r="G346" s="7">
        <f>IF([1]配变!K346="","",[1]配变!K346)</f>
        <v>2</v>
      </c>
      <c r="H346" s="7">
        <f>IF([1]配变!L346="","",[1]配变!L346)</f>
        <v>1</v>
      </c>
      <c r="I346" s="7">
        <f>IF([1]配变!M346="","",[1]配变!M346)</f>
        <v>1</v>
      </c>
      <c r="J346" s="7">
        <f>IF([1]配变!G346="","",[1]配变!G346)</f>
        <v>0</v>
      </c>
    </row>
    <row r="347" spans="1:10" x14ac:dyDescent="0.15">
      <c r="A347" s="7" t="str">
        <f>IF([1]配变!A347="","",[1]配变!A347)</f>
        <v>裕花园7#变</v>
      </c>
      <c r="B347" s="7" t="str">
        <f>IF([1]配变!B347="","",[1]配变!B347)</f>
        <v>10kV</v>
      </c>
      <c r="C347" s="7">
        <f>IF([1]配变!D347="","",[1]配变!D347)</f>
        <v>1000</v>
      </c>
      <c r="D347" s="7" t="str">
        <f>IF([1]配变!F347="","",[1]配变!F347)</f>
        <v>市辖</v>
      </c>
      <c r="E347" s="7" t="str">
        <f>IF([1]配变!H347="","",[1]配变!H347)</f>
        <v>分区4</v>
      </c>
      <c r="F347" s="7">
        <f>IF([1]配变!J347="","",[1]配变!J347)</f>
        <v>0</v>
      </c>
      <c r="G347" s="7">
        <f>IF([1]配变!K347="","",[1]配变!K347)</f>
        <v>0</v>
      </c>
      <c r="H347" s="7">
        <f>IF([1]配变!L347="","",[1]配变!L347)</f>
        <v>0</v>
      </c>
      <c r="I347" s="7">
        <f>IF([1]配变!M347="","",[1]配变!M347)</f>
        <v>0</v>
      </c>
      <c r="J347" s="7">
        <f>IF([1]配变!G347="","",[1]配变!G347)</f>
        <v>0</v>
      </c>
    </row>
    <row r="348" spans="1:10" x14ac:dyDescent="0.15">
      <c r="A348" s="7" t="str">
        <f>IF([1]配变!A348="","",[1]配变!A348)</f>
        <v>中信科技</v>
      </c>
      <c r="B348" s="7" t="str">
        <f>IF([1]配变!B348="","",[1]配变!B348)</f>
        <v>10kV</v>
      </c>
      <c r="C348" s="7">
        <f>IF([1]配变!D348="","",[1]配变!D348)</f>
        <v>1600</v>
      </c>
      <c r="D348" s="7" t="str">
        <f>IF([1]配变!F348="","",[1]配变!F348)</f>
        <v>市辖</v>
      </c>
      <c r="E348" s="7" t="str">
        <f>IF([1]配变!H348="","",[1]配变!H348)</f>
        <v>分区2</v>
      </c>
      <c r="F348" s="7">
        <f>IF([1]配变!J348="","",[1]配变!J348)</f>
        <v>1</v>
      </c>
      <c r="G348" s="7">
        <f>IF([1]配变!K348="","",[1]配变!K348)</f>
        <v>1</v>
      </c>
      <c r="H348" s="7">
        <f>IF([1]配变!L348="","",[1]配变!L348)</f>
        <v>1</v>
      </c>
      <c r="I348" s="7">
        <f>IF([1]配变!M348="","",[1]配变!M348)</f>
        <v>1</v>
      </c>
      <c r="J348" s="7">
        <f>IF([1]配变!G348="","",[1]配变!G348)</f>
        <v>0</v>
      </c>
    </row>
    <row r="349" spans="1:10" x14ac:dyDescent="0.15">
      <c r="A349" s="7" t="str">
        <f>IF([1]配变!A349="","",[1]配变!A349)</f>
        <v>苏豪投资1-1</v>
      </c>
      <c r="B349" s="7" t="str">
        <f>IF([1]配变!B349="","",[1]配变!B349)</f>
        <v>10kV</v>
      </c>
      <c r="C349" s="7">
        <f>IF([1]配变!D349="","",[1]配变!D349)</f>
        <v>1600</v>
      </c>
      <c r="D349" s="7" t="str">
        <f>IF([1]配变!F349="","",[1]配变!F349)</f>
        <v>市辖</v>
      </c>
      <c r="E349" s="7" t="str">
        <f>IF([1]配变!H349="","",[1]配变!H349)</f>
        <v>分区2</v>
      </c>
      <c r="F349" s="7">
        <f>IF([1]配变!J349="","",[1]配变!J349)</f>
        <v>0</v>
      </c>
      <c r="G349" s="7">
        <f>IF([1]配变!K349="","",[1]配变!K349)</f>
        <v>2</v>
      </c>
      <c r="H349" s="7">
        <f>IF([1]配变!L349="","",[1]配变!L349)</f>
        <v>1</v>
      </c>
      <c r="I349" s="7">
        <f>IF([1]配变!M349="","",[1]配变!M349)</f>
        <v>1</v>
      </c>
      <c r="J349" s="7">
        <f>IF([1]配变!G349="","",[1]配变!G349)</f>
        <v>0</v>
      </c>
    </row>
    <row r="350" spans="1:10" x14ac:dyDescent="0.15">
      <c r="A350" s="7" t="str">
        <f>IF([1]配变!A350="","",[1]配变!A350)</f>
        <v>苏豪投资1-2</v>
      </c>
      <c r="B350" s="7" t="str">
        <f>IF([1]配变!B350="","",[1]配变!B350)</f>
        <v>10kV</v>
      </c>
      <c r="C350" s="7">
        <f>IF([1]配变!D350="","",[1]配变!D350)</f>
        <v>1250</v>
      </c>
      <c r="D350" s="7" t="str">
        <f>IF([1]配变!F350="","",[1]配变!F350)</f>
        <v>市辖</v>
      </c>
      <c r="E350" s="7" t="str">
        <f>IF([1]配变!H350="","",[1]配变!H350)</f>
        <v>分区2</v>
      </c>
      <c r="F350" s="7">
        <f>IF([1]配变!J350="","",[1]配变!J350)</f>
        <v>1</v>
      </c>
      <c r="G350" s="7">
        <f>IF([1]配变!K350="","",[1]配变!K350)</f>
        <v>0</v>
      </c>
      <c r="H350" s="7">
        <f>IF([1]配变!L350="","",[1]配变!L350)</f>
        <v>0</v>
      </c>
      <c r="I350" s="7">
        <f>IF([1]配变!M350="","",[1]配变!M350)</f>
        <v>0</v>
      </c>
      <c r="J350" s="7">
        <f>IF([1]配变!G350="","",[1]配变!G350)</f>
        <v>0</v>
      </c>
    </row>
    <row r="351" spans="1:10" x14ac:dyDescent="0.15">
      <c r="A351" s="7" t="str">
        <f>IF([1]配变!A351="","",[1]配变!A351)</f>
        <v>张泾排涝站</v>
      </c>
      <c r="B351" s="7" t="str">
        <f>IF([1]配变!B351="","",[1]配变!B351)</f>
        <v>10kV</v>
      </c>
      <c r="C351" s="7">
        <f>IF([1]配变!D351="","",[1]配变!D351)</f>
        <v>125</v>
      </c>
      <c r="D351" s="7" t="str">
        <f>IF([1]配变!F351="","",[1]配变!F351)</f>
        <v>市辖</v>
      </c>
      <c r="E351" s="7" t="str">
        <f>IF([1]配变!H351="","",[1]配变!H351)</f>
        <v>分区4</v>
      </c>
      <c r="F351" s="7">
        <f>IF([1]配变!J351="","",[1]配变!J351)</f>
        <v>0</v>
      </c>
      <c r="G351" s="7">
        <f>IF([1]配变!K351="","",[1]配变!K351)</f>
        <v>1</v>
      </c>
      <c r="H351" s="7">
        <f>IF([1]配变!L351="","",[1]配变!L351)</f>
        <v>1</v>
      </c>
      <c r="I351" s="7">
        <f>IF([1]配变!M351="","",[1]配变!M351)</f>
        <v>1</v>
      </c>
      <c r="J351" s="7">
        <f>IF([1]配变!G351="","",[1]配变!G351)</f>
        <v>0</v>
      </c>
    </row>
    <row r="352" spans="1:10" x14ac:dyDescent="0.15">
      <c r="A352" s="7" t="str">
        <f>IF([1]配变!A352="","",[1]配变!A352)</f>
        <v>紫竹院11#变</v>
      </c>
      <c r="B352" s="7" t="str">
        <f>IF([1]配变!B352="","",[1]配变!B352)</f>
        <v>10kV</v>
      </c>
      <c r="C352" s="7">
        <f>IF([1]配变!D352="","",[1]配变!D352)</f>
        <v>630</v>
      </c>
      <c r="D352" s="7" t="str">
        <f>IF([1]配变!F352="","",[1]配变!F352)</f>
        <v>市辖</v>
      </c>
      <c r="E352" s="7" t="str">
        <f>IF([1]配变!H352="","",[1]配变!H352)</f>
        <v>分区4</v>
      </c>
      <c r="F352" s="7">
        <f>IF([1]配变!J352="","",[1]配变!J352)</f>
        <v>1</v>
      </c>
      <c r="G352" s="7">
        <f>IF([1]配变!K352="","",[1]配变!K352)</f>
        <v>2</v>
      </c>
      <c r="H352" s="7">
        <f>IF([1]配变!L352="","",[1]配变!L352)</f>
        <v>1</v>
      </c>
      <c r="I352" s="7">
        <f>IF([1]配变!M352="","",[1]配变!M352)</f>
        <v>1</v>
      </c>
      <c r="J352" s="7">
        <f>IF([1]配变!G352="","",[1]配变!G352)</f>
        <v>0</v>
      </c>
    </row>
    <row r="353" spans="1:10" x14ac:dyDescent="0.15">
      <c r="A353" s="7" t="str">
        <f>IF([1]配变!A353="","",[1]配变!A353)</f>
        <v>紫竹院12#变</v>
      </c>
      <c r="B353" s="7" t="str">
        <f>IF([1]配变!B353="","",[1]配变!B353)</f>
        <v>10kV</v>
      </c>
      <c r="C353" s="7">
        <f>IF([1]配变!D353="","",[1]配变!D353)</f>
        <v>630</v>
      </c>
      <c r="D353" s="7" t="str">
        <f>IF([1]配变!F353="","",[1]配变!F353)</f>
        <v>市辖</v>
      </c>
      <c r="E353" s="7" t="str">
        <f>IF([1]配变!H353="","",[1]配变!H353)</f>
        <v>分区4</v>
      </c>
      <c r="F353" s="7">
        <f>IF([1]配变!J353="","",[1]配变!J353)</f>
        <v>0</v>
      </c>
      <c r="G353" s="7">
        <f>IF([1]配变!K353="","",[1]配变!K353)</f>
        <v>0</v>
      </c>
      <c r="H353" s="7">
        <f>IF([1]配变!L353="","",[1]配变!L353)</f>
        <v>0</v>
      </c>
      <c r="I353" s="7">
        <f>IF([1]配变!M353="","",[1]配变!M353)</f>
        <v>0</v>
      </c>
      <c r="J353" s="7">
        <f>IF([1]配变!G353="","",[1]配变!G353)</f>
        <v>0</v>
      </c>
    </row>
    <row r="354" spans="1:10" x14ac:dyDescent="0.15">
      <c r="A354" s="7" t="str">
        <f>IF([1]配变!A354="","",[1]配变!A354)</f>
        <v>清竹苑4#变</v>
      </c>
      <c r="B354" s="7" t="str">
        <f>IF([1]配变!B354="","",[1]配变!B354)</f>
        <v>10kV</v>
      </c>
      <c r="C354" s="7">
        <f>IF([1]配变!D354="","",[1]配变!D354)</f>
        <v>800</v>
      </c>
      <c r="D354" s="7" t="str">
        <f>IF([1]配变!F354="","",[1]配变!F354)</f>
        <v>市辖</v>
      </c>
      <c r="E354" s="7" t="str">
        <f>IF([1]配变!H354="","",[1]配变!H354)</f>
        <v>分区4</v>
      </c>
      <c r="F354" s="7">
        <f>IF([1]配变!J354="","",[1]配变!J354)</f>
        <v>1</v>
      </c>
      <c r="G354" s="7">
        <f>IF([1]配变!K354="","",[1]配变!K354)</f>
        <v>1</v>
      </c>
      <c r="H354" s="7">
        <f>IF([1]配变!L354="","",[1]配变!L354)</f>
        <v>1</v>
      </c>
      <c r="I354" s="7">
        <f>IF([1]配变!M354="","",[1]配变!M354)</f>
        <v>1</v>
      </c>
      <c r="J354" s="7">
        <f>IF([1]配变!G354="","",[1]配变!G354)</f>
        <v>0</v>
      </c>
    </row>
    <row r="355" spans="1:10" x14ac:dyDescent="0.15">
      <c r="A355" s="7" t="str">
        <f>IF([1]配变!A355="","",[1]配变!A355)</f>
        <v>清竹苑6#变</v>
      </c>
      <c r="B355" s="7" t="str">
        <f>IF([1]配变!B355="","",[1]配变!B355)</f>
        <v>10kV</v>
      </c>
      <c r="C355" s="7">
        <f>IF([1]配变!D355="","",[1]配变!D355)</f>
        <v>630</v>
      </c>
      <c r="D355" s="7" t="str">
        <f>IF([1]配变!F355="","",[1]配变!F355)</f>
        <v>市辖</v>
      </c>
      <c r="E355" s="7" t="str">
        <f>IF([1]配变!H355="","",[1]配变!H355)</f>
        <v>分区4</v>
      </c>
      <c r="F355" s="7">
        <f>IF([1]配变!J355="","",[1]配变!J355)</f>
        <v>0</v>
      </c>
      <c r="G355" s="7">
        <f>IF([1]配变!K355="","",[1]配变!K355)</f>
        <v>2</v>
      </c>
      <c r="H355" s="7">
        <f>IF([1]配变!L355="","",[1]配变!L355)</f>
        <v>1</v>
      </c>
      <c r="I355" s="7">
        <f>IF([1]配变!M355="","",[1]配变!M355)</f>
        <v>1</v>
      </c>
      <c r="J355" s="7">
        <f>IF([1]配变!G355="","",[1]配变!G355)</f>
        <v>0</v>
      </c>
    </row>
    <row r="356" spans="1:10" x14ac:dyDescent="0.15">
      <c r="A356" s="7" t="str">
        <f>IF([1]配变!A356="","",[1]配变!A356)</f>
        <v>清竹苑8#变</v>
      </c>
      <c r="B356" s="7" t="str">
        <f>IF([1]配变!B356="","",[1]配变!B356)</f>
        <v>10kV</v>
      </c>
      <c r="C356" s="7">
        <f>IF([1]配变!D356="","",[1]配变!D356)</f>
        <v>630</v>
      </c>
      <c r="D356" s="7" t="str">
        <f>IF([1]配变!F356="","",[1]配变!F356)</f>
        <v>市辖</v>
      </c>
      <c r="E356" s="7" t="str">
        <f>IF([1]配变!H356="","",[1]配变!H356)</f>
        <v>分区4</v>
      </c>
      <c r="F356" s="7">
        <f>IF([1]配变!J356="","",[1]配变!J356)</f>
        <v>1</v>
      </c>
      <c r="G356" s="7">
        <f>IF([1]配变!K356="","",[1]配变!K356)</f>
        <v>0</v>
      </c>
      <c r="H356" s="7">
        <f>IF([1]配变!L356="","",[1]配变!L356)</f>
        <v>0</v>
      </c>
      <c r="I356" s="7">
        <f>IF([1]配变!M356="","",[1]配变!M356)</f>
        <v>0</v>
      </c>
      <c r="J356" s="7">
        <f>IF([1]配变!G356="","",[1]配变!G356)</f>
        <v>0</v>
      </c>
    </row>
    <row r="357" spans="1:10" x14ac:dyDescent="0.15">
      <c r="A357" s="7" t="str">
        <f>IF([1]配变!A357="","",[1]配变!A357)</f>
        <v>清竹苑10#变</v>
      </c>
      <c r="B357" s="7" t="str">
        <f>IF([1]配变!B357="","",[1]配变!B357)</f>
        <v>10kV</v>
      </c>
      <c r="C357" s="7">
        <f>IF([1]配变!D357="","",[1]配变!D357)</f>
        <v>800</v>
      </c>
      <c r="D357" s="7" t="str">
        <f>IF([1]配变!F357="","",[1]配变!F357)</f>
        <v>市辖</v>
      </c>
      <c r="E357" s="7" t="str">
        <f>IF([1]配变!H357="","",[1]配变!H357)</f>
        <v>分区4</v>
      </c>
      <c r="F357" s="7">
        <f>IF([1]配变!J357="","",[1]配变!J357)</f>
        <v>0</v>
      </c>
      <c r="G357" s="7">
        <f>IF([1]配变!K357="","",[1]配变!K357)</f>
        <v>1</v>
      </c>
      <c r="H357" s="7">
        <f>IF([1]配变!L357="","",[1]配变!L357)</f>
        <v>1</v>
      </c>
      <c r="I357" s="7">
        <f>IF([1]配变!M357="","",[1]配变!M357)</f>
        <v>1</v>
      </c>
      <c r="J357" s="7">
        <f>IF([1]配变!G357="","",[1]配变!G357)</f>
        <v>0</v>
      </c>
    </row>
    <row r="358" spans="1:10" x14ac:dyDescent="0.15">
      <c r="A358" s="7" t="str">
        <f>IF([1]配变!A358="","",[1]配变!A358)</f>
        <v>商务专变</v>
      </c>
      <c r="B358" s="7" t="str">
        <f>IF([1]配变!B358="","",[1]配变!B358)</f>
        <v>10kV</v>
      </c>
      <c r="C358" s="7">
        <f>IF([1]配变!D358="","",[1]配变!D358)</f>
        <v>1630</v>
      </c>
      <c r="D358" s="7" t="str">
        <f>IF([1]配变!F358="","",[1]配变!F358)</f>
        <v>市辖</v>
      </c>
      <c r="E358" s="7" t="str">
        <f>IF([1]配变!H358="","",[1]配变!H358)</f>
        <v>分区4</v>
      </c>
      <c r="F358" s="7">
        <f>IF([1]配变!J358="","",[1]配变!J358)</f>
        <v>1</v>
      </c>
      <c r="G358" s="7">
        <f>IF([1]配变!K358="","",[1]配变!K358)</f>
        <v>2</v>
      </c>
      <c r="H358" s="7">
        <f>IF([1]配变!L358="","",[1]配变!L358)</f>
        <v>1</v>
      </c>
      <c r="I358" s="7">
        <f>IF([1]配变!M358="","",[1]配变!M358)</f>
        <v>1</v>
      </c>
      <c r="J358" s="7">
        <f>IF([1]配变!G358="","",[1]配变!G358)</f>
        <v>0</v>
      </c>
    </row>
    <row r="359" spans="1:10" x14ac:dyDescent="0.15">
      <c r="A359" s="7" t="str">
        <f>IF([1]配变!A359="","",[1]配变!A359)</f>
        <v>中成实业</v>
      </c>
      <c r="B359" s="7" t="str">
        <f>IF([1]配变!B359="","",[1]配变!B359)</f>
        <v>10kV</v>
      </c>
      <c r="C359" s="7">
        <f>IF([1]配变!D359="","",[1]配变!D359)</f>
        <v>500</v>
      </c>
      <c r="D359" s="7" t="str">
        <f>IF([1]配变!F359="","",[1]配变!F359)</f>
        <v>县级</v>
      </c>
      <c r="E359" s="7" t="str">
        <f>IF([1]配变!H359="","",[1]配变!H359)</f>
        <v>分区3</v>
      </c>
      <c r="F359" s="7">
        <f>IF([1]配变!J359="","",[1]配变!J359)</f>
        <v>0</v>
      </c>
      <c r="G359" s="7">
        <f>IF([1]配变!K359="","",[1]配变!K359)</f>
        <v>0</v>
      </c>
      <c r="H359" s="7">
        <f>IF([1]配变!L359="","",[1]配变!L359)</f>
        <v>0</v>
      </c>
      <c r="I359" s="7">
        <f>IF([1]配变!M359="","",[1]配变!M359)</f>
        <v>0</v>
      </c>
      <c r="J359" s="7">
        <f>IF([1]配变!G359="","",[1]配变!G359)</f>
        <v>0</v>
      </c>
    </row>
    <row r="360" spans="1:10" x14ac:dyDescent="0.15">
      <c r="A360" s="7" t="str">
        <f>IF([1]配变!A360="","",[1]配变!A360)</f>
        <v>苏州市置业房产</v>
      </c>
      <c r="B360" s="7" t="str">
        <f>IF([1]配变!B360="","",[1]配变!B360)</f>
        <v>10kV</v>
      </c>
      <c r="C360" s="7">
        <f>IF([1]配变!D360="","",[1]配变!D360)</f>
        <v>400</v>
      </c>
      <c r="D360" s="7" t="str">
        <f>IF([1]配变!F360="","",[1]配变!F360)</f>
        <v>县级</v>
      </c>
      <c r="E360" s="7" t="str">
        <f>IF([1]配变!H360="","",[1]配变!H360)</f>
        <v>分区3</v>
      </c>
      <c r="F360" s="7">
        <f>IF([1]配变!J360="","",[1]配变!J360)</f>
        <v>1</v>
      </c>
      <c r="G360" s="7">
        <f>IF([1]配变!K360="","",[1]配变!K360)</f>
        <v>1</v>
      </c>
      <c r="H360" s="7">
        <f>IF([1]配变!L360="","",[1]配变!L360)</f>
        <v>1</v>
      </c>
      <c r="I360" s="7">
        <f>IF([1]配变!M360="","",[1]配变!M360)</f>
        <v>1</v>
      </c>
      <c r="J360" s="7">
        <f>IF([1]配变!G360="","",[1]配变!G360)</f>
        <v>0</v>
      </c>
    </row>
    <row r="361" spans="1:10" x14ac:dyDescent="0.15">
      <c r="A361" s="7" t="str">
        <f>IF([1]配变!A361="","",[1]配变!A361)</f>
        <v>绿地家世界</v>
      </c>
      <c r="B361" s="7" t="str">
        <f>IF([1]配变!B361="","",[1]配变!B361)</f>
        <v>10kV</v>
      </c>
      <c r="C361" s="7">
        <f>IF([1]配变!D361="","",[1]配变!D361)</f>
        <v>500</v>
      </c>
      <c r="D361" s="7" t="str">
        <f>IF([1]配变!F361="","",[1]配变!F361)</f>
        <v>市辖</v>
      </c>
      <c r="E361" s="7" t="str">
        <f>IF([1]配变!H361="","",[1]配变!H361)</f>
        <v>分区4</v>
      </c>
      <c r="F361" s="7">
        <f>IF([1]配变!J361="","",[1]配变!J361)</f>
        <v>0</v>
      </c>
      <c r="G361" s="7">
        <f>IF([1]配变!K361="","",[1]配变!K361)</f>
        <v>2</v>
      </c>
      <c r="H361" s="7">
        <f>IF([1]配变!L361="","",[1]配变!L361)</f>
        <v>1</v>
      </c>
      <c r="I361" s="7">
        <f>IF([1]配变!M361="","",[1]配变!M361)</f>
        <v>1</v>
      </c>
      <c r="J361" s="7">
        <f>IF([1]配变!G361="","",[1]配变!G361)</f>
        <v>0</v>
      </c>
    </row>
    <row r="362" spans="1:10" x14ac:dyDescent="0.15">
      <c r="A362" s="7" t="str">
        <f>IF([1]配变!A362="","",[1]配变!A362)</f>
        <v>绿地大道路灯</v>
      </c>
      <c r="B362" s="7" t="str">
        <f>IF([1]配变!B362="","",[1]配变!B362)</f>
        <v>10kV</v>
      </c>
      <c r="C362" s="7">
        <f>IF([1]配变!D362="","",[1]配变!D362)</f>
        <v>250</v>
      </c>
      <c r="D362" s="7" t="str">
        <f>IF([1]配变!F362="","",[1]配变!F362)</f>
        <v>县级</v>
      </c>
      <c r="E362" s="7" t="str">
        <f>IF([1]配变!H362="","",[1]配变!H362)</f>
        <v>分区3</v>
      </c>
      <c r="F362" s="7">
        <f>IF([1]配变!J362="","",[1]配变!J362)</f>
        <v>1</v>
      </c>
      <c r="G362" s="7">
        <f>IF([1]配变!K362="","",[1]配变!K362)</f>
        <v>0</v>
      </c>
      <c r="H362" s="7">
        <f>IF([1]配变!L362="","",[1]配变!L362)</f>
        <v>0</v>
      </c>
      <c r="I362" s="7">
        <f>IF([1]配变!M362="","",[1]配变!M362)</f>
        <v>0</v>
      </c>
      <c r="J362" s="7">
        <f>IF([1]配变!G362="","",[1]配变!G362)</f>
        <v>0</v>
      </c>
    </row>
    <row r="363" spans="1:10" x14ac:dyDescent="0.15">
      <c r="A363" s="7" t="str">
        <f>IF([1]配变!A363="","",[1]配变!A363)</f>
        <v>花溪公园</v>
      </c>
      <c r="B363" s="7" t="str">
        <f>IF([1]配变!B363="","",[1]配变!B363)</f>
        <v>10kV</v>
      </c>
      <c r="C363" s="7">
        <f>IF([1]配变!D363="","",[1]配变!D363)</f>
        <v>630</v>
      </c>
      <c r="D363" s="7" t="str">
        <f>IF([1]配变!F363="","",[1]配变!F363)</f>
        <v>县级</v>
      </c>
      <c r="E363" s="7" t="str">
        <f>IF([1]配变!H363="","",[1]配变!H363)</f>
        <v>分区3</v>
      </c>
      <c r="F363" s="7">
        <f>IF([1]配变!J363="","",[1]配变!J363)</f>
        <v>0</v>
      </c>
      <c r="G363" s="7">
        <f>IF([1]配变!K363="","",[1]配变!K363)</f>
        <v>1</v>
      </c>
      <c r="H363" s="7">
        <f>IF([1]配变!L363="","",[1]配变!L363)</f>
        <v>1</v>
      </c>
      <c r="I363" s="7">
        <f>IF([1]配变!M363="","",[1]配变!M363)</f>
        <v>1</v>
      </c>
      <c r="J363" s="7">
        <f>IF([1]配变!G363="","",[1]配变!G363)</f>
        <v>0</v>
      </c>
    </row>
    <row r="364" spans="1:10" x14ac:dyDescent="0.15">
      <c r="A364" s="7" t="str">
        <f>IF([1]配变!A364="","",[1]配变!A364)</f>
        <v>茅巷滩排涝站</v>
      </c>
      <c r="B364" s="7" t="str">
        <f>IF([1]配变!B364="","",[1]配变!B364)</f>
        <v>10kV</v>
      </c>
      <c r="C364" s="7">
        <f>IF([1]配变!D364="","",[1]配变!D364)</f>
        <v>400</v>
      </c>
      <c r="D364" s="7" t="str">
        <f>IF([1]配变!F364="","",[1]配变!F364)</f>
        <v>县级</v>
      </c>
      <c r="E364" s="7" t="str">
        <f>IF([1]配变!H364="","",[1]配变!H364)</f>
        <v>分区3</v>
      </c>
      <c r="F364" s="7">
        <f>IF([1]配变!J364="","",[1]配变!J364)</f>
        <v>1</v>
      </c>
      <c r="G364" s="7">
        <f>IF([1]配变!K364="","",[1]配变!K364)</f>
        <v>2</v>
      </c>
      <c r="H364" s="7">
        <f>IF([1]配变!L364="","",[1]配变!L364)</f>
        <v>1</v>
      </c>
      <c r="I364" s="7">
        <f>IF([1]配变!M364="","",[1]配变!M364)</f>
        <v>1</v>
      </c>
      <c r="J364" s="7">
        <f>IF([1]配变!G364="","",[1]配变!G364)</f>
        <v>0</v>
      </c>
    </row>
    <row r="365" spans="1:10" x14ac:dyDescent="0.15">
      <c r="A365" s="7" t="str">
        <f>IF([1]配变!A365="","",[1]配变!A365)</f>
        <v>绿北总部</v>
      </c>
      <c r="B365" s="7" t="str">
        <f>IF([1]配变!B365="","",[1]配变!B365)</f>
        <v>10kV</v>
      </c>
      <c r="C365" s="7">
        <f>IF([1]配变!D365="","",[1]配变!D365)</f>
        <v>13200</v>
      </c>
      <c r="D365" s="7" t="str">
        <f>IF([1]配变!F365="","",[1]配变!F365)</f>
        <v>市辖</v>
      </c>
      <c r="E365" s="7" t="str">
        <f>IF([1]配变!H365="","",[1]配变!H365)</f>
        <v>分区4</v>
      </c>
      <c r="F365" s="7">
        <f>IF([1]配变!J365="","",[1]配变!J365)</f>
        <v>0</v>
      </c>
      <c r="G365" s="7">
        <f>IF([1]配变!K365="","",[1]配变!K365)</f>
        <v>0</v>
      </c>
      <c r="H365" s="7">
        <f>IF([1]配变!L365="","",[1]配变!L365)</f>
        <v>0</v>
      </c>
      <c r="I365" s="7">
        <f>IF([1]配变!M365="","",[1]配变!M365)</f>
        <v>0</v>
      </c>
      <c r="J365" s="7">
        <f>IF([1]配变!G365="","",[1]配变!G365)</f>
        <v>1</v>
      </c>
    </row>
    <row r="366" spans="1:10" x14ac:dyDescent="0.15">
      <c r="A366" s="7" t="str">
        <f>IF([1]配变!A366="","",[1]配变!A366)</f>
        <v>花溪畔居11#变</v>
      </c>
      <c r="B366" s="7" t="str">
        <f>IF([1]配变!B366="","",[1]配变!B366)</f>
        <v>10kV</v>
      </c>
      <c r="C366" s="7">
        <f>IF([1]配变!D366="","",[1]配变!D366)</f>
        <v>800</v>
      </c>
      <c r="D366" s="7" t="str">
        <f>IF([1]配变!F366="","",[1]配变!F366)</f>
        <v>县级</v>
      </c>
      <c r="E366" s="7" t="str">
        <f>IF([1]配变!H366="","",[1]配变!H366)</f>
        <v>分区3</v>
      </c>
      <c r="F366" s="7">
        <f>IF([1]配变!J366="","",[1]配变!J366)</f>
        <v>0</v>
      </c>
      <c r="G366" s="7">
        <f>IF([1]配变!K366="","",[1]配变!K366)</f>
        <v>0</v>
      </c>
      <c r="H366" s="7">
        <f>IF([1]配变!L366="","",[1]配变!L366)</f>
        <v>0</v>
      </c>
      <c r="I366" s="7">
        <f>IF([1]配变!M366="","",[1]配变!M366)</f>
        <v>0</v>
      </c>
      <c r="J366" s="7">
        <f>IF([1]配变!G366="","",[1]配变!G366)</f>
        <v>0</v>
      </c>
    </row>
    <row r="367" spans="1:10" x14ac:dyDescent="0.15">
      <c r="A367" s="7" t="str">
        <f>IF([1]配变!A367="","",[1]配变!A367)</f>
        <v>花溪畔居17#变</v>
      </c>
      <c r="B367" s="7" t="str">
        <f>IF([1]配变!B367="","",[1]配变!B367)</f>
        <v>10kV</v>
      </c>
      <c r="C367" s="7">
        <f>IF([1]配变!D367="","",[1]配变!D367)</f>
        <v>1000</v>
      </c>
      <c r="D367" s="7" t="str">
        <f>IF([1]配变!F367="","",[1]配变!F367)</f>
        <v>县级</v>
      </c>
      <c r="E367" s="7" t="str">
        <f>IF([1]配变!H367="","",[1]配变!H367)</f>
        <v>分区3</v>
      </c>
      <c r="F367" s="7">
        <f>IF([1]配变!J367="","",[1]配变!J367)</f>
        <v>1</v>
      </c>
      <c r="G367" s="7">
        <f>IF([1]配变!K367="","",[1]配变!K367)</f>
        <v>1</v>
      </c>
      <c r="H367" s="7">
        <f>IF([1]配变!L367="","",[1]配变!L367)</f>
        <v>1</v>
      </c>
      <c r="I367" s="7">
        <f>IF([1]配变!M367="","",[1]配变!M367)</f>
        <v>1</v>
      </c>
      <c r="J367" s="7">
        <f>IF([1]配变!G367="","",[1]配变!G367)</f>
        <v>0</v>
      </c>
    </row>
    <row r="368" spans="1:10" x14ac:dyDescent="0.15">
      <c r="A368" s="7" t="str">
        <f>IF([1]配变!A368="","",[1]配变!A368)</f>
        <v>花溪畔居8#变9071</v>
      </c>
      <c r="B368" s="7" t="str">
        <f>IF([1]配变!B368="","",[1]配变!B368)</f>
        <v>10kV</v>
      </c>
      <c r="C368" s="7">
        <f>IF([1]配变!D368="","",[1]配变!D368)</f>
        <v>1000</v>
      </c>
      <c r="D368" s="7" t="str">
        <f>IF([1]配变!F368="","",[1]配变!F368)</f>
        <v>县级</v>
      </c>
      <c r="E368" s="7" t="str">
        <f>IF([1]配变!H368="","",[1]配变!H368)</f>
        <v>分区3</v>
      </c>
      <c r="F368" s="7">
        <f>IF([1]配变!J368="","",[1]配变!J368)</f>
        <v>0</v>
      </c>
      <c r="G368" s="7">
        <f>IF([1]配变!K368="","",[1]配变!K368)</f>
        <v>2</v>
      </c>
      <c r="H368" s="7">
        <f>IF([1]配变!L368="","",[1]配变!L368)</f>
        <v>1</v>
      </c>
      <c r="I368" s="7">
        <f>IF([1]配变!M368="","",[1]配变!M368)</f>
        <v>1</v>
      </c>
      <c r="J368" s="7">
        <f>IF([1]配变!G368="","",[1]配变!G368)</f>
        <v>0</v>
      </c>
    </row>
    <row r="369" spans="1:10" x14ac:dyDescent="0.15">
      <c r="A369" s="7" t="str">
        <f>IF([1]配变!A369="","",[1]配变!A369)</f>
        <v>花溪畔居9#变</v>
      </c>
      <c r="B369" s="7" t="str">
        <f>IF([1]配变!B369="","",[1]配变!B369)</f>
        <v>10kV</v>
      </c>
      <c r="C369" s="7">
        <f>IF([1]配变!D369="","",[1]配变!D369)</f>
        <v>1000</v>
      </c>
      <c r="D369" s="7" t="str">
        <f>IF([1]配变!F369="","",[1]配变!F369)</f>
        <v>县级</v>
      </c>
      <c r="E369" s="7" t="str">
        <f>IF([1]配变!H369="","",[1]配变!H369)</f>
        <v>分区3</v>
      </c>
      <c r="F369" s="7">
        <f>IF([1]配变!J369="","",[1]配变!J369)</f>
        <v>1</v>
      </c>
      <c r="G369" s="7">
        <f>IF([1]配变!K369="","",[1]配变!K369)</f>
        <v>0</v>
      </c>
      <c r="H369" s="7">
        <f>IF([1]配变!L369="","",[1]配变!L369)</f>
        <v>0</v>
      </c>
      <c r="I369" s="7">
        <f>IF([1]配变!M369="","",[1]配变!M369)</f>
        <v>0</v>
      </c>
      <c r="J369" s="7">
        <f>IF([1]配变!G369="","",[1]配变!G369)</f>
        <v>0</v>
      </c>
    </row>
    <row r="370" spans="1:10" x14ac:dyDescent="0.15">
      <c r="A370" s="7" t="str">
        <f>IF([1]配变!A370="","",[1]配变!A370)</f>
        <v>花溪畔居13#变</v>
      </c>
      <c r="B370" s="7" t="str">
        <f>IF([1]配变!B370="","",[1]配变!B370)</f>
        <v>10kV</v>
      </c>
      <c r="C370" s="7">
        <f>IF([1]配变!D370="","",[1]配变!D370)</f>
        <v>1000</v>
      </c>
      <c r="D370" s="7" t="str">
        <f>IF([1]配变!F370="","",[1]配变!F370)</f>
        <v>县级</v>
      </c>
      <c r="E370" s="7" t="str">
        <f>IF([1]配变!H370="","",[1]配变!H370)</f>
        <v>分区3</v>
      </c>
      <c r="F370" s="7">
        <f>IF([1]配变!J370="","",[1]配变!J370)</f>
        <v>0</v>
      </c>
      <c r="G370" s="7">
        <f>IF([1]配变!K370="","",[1]配变!K370)</f>
        <v>1</v>
      </c>
      <c r="H370" s="7">
        <f>IF([1]配变!L370="","",[1]配变!L370)</f>
        <v>1</v>
      </c>
      <c r="I370" s="7">
        <f>IF([1]配变!M370="","",[1]配变!M370)</f>
        <v>1</v>
      </c>
      <c r="J370" s="7">
        <f>IF([1]配变!G370="","",[1]配变!G370)</f>
        <v>0</v>
      </c>
    </row>
    <row r="371" spans="1:10" x14ac:dyDescent="0.15">
      <c r="A371" s="7" t="str">
        <f>IF([1]配变!A371="","",[1]配变!A371)</f>
        <v>花溪畔居12#变</v>
      </c>
      <c r="B371" s="7" t="str">
        <f>IF([1]配变!B371="","",[1]配变!B371)</f>
        <v>10kV</v>
      </c>
      <c r="C371" s="7">
        <f>IF([1]配变!D371="","",[1]配变!D371)</f>
        <v>1000</v>
      </c>
      <c r="D371" s="7" t="str">
        <f>IF([1]配变!F371="","",[1]配变!F371)</f>
        <v>县级</v>
      </c>
      <c r="E371" s="7" t="str">
        <f>IF([1]配变!H371="","",[1]配变!H371)</f>
        <v>分区3</v>
      </c>
      <c r="F371" s="7">
        <f>IF([1]配变!J371="","",[1]配变!J371)</f>
        <v>1</v>
      </c>
      <c r="G371" s="7">
        <f>IF([1]配变!K371="","",[1]配变!K371)</f>
        <v>2</v>
      </c>
      <c r="H371" s="7">
        <f>IF([1]配变!L371="","",[1]配变!L371)</f>
        <v>1</v>
      </c>
      <c r="I371" s="7">
        <f>IF([1]配变!M371="","",[1]配变!M371)</f>
        <v>1</v>
      </c>
      <c r="J371" s="7">
        <f>IF([1]配变!G371="","",[1]配变!G371)</f>
        <v>0</v>
      </c>
    </row>
    <row r="372" spans="1:10" x14ac:dyDescent="0.15">
      <c r="A372" s="7" t="str">
        <f>IF([1]配变!A372="","",[1]配变!A372)</f>
        <v>花溪畔居7#变</v>
      </c>
      <c r="B372" s="7" t="str">
        <f>IF([1]配变!B372="","",[1]配变!B372)</f>
        <v>10kV</v>
      </c>
      <c r="C372" s="7">
        <f>IF([1]配变!D372="","",[1]配变!D372)</f>
        <v>1000</v>
      </c>
      <c r="D372" s="7" t="str">
        <f>IF([1]配变!F372="","",[1]配变!F372)</f>
        <v>市辖</v>
      </c>
      <c r="E372" s="7" t="str">
        <f>IF([1]配变!H372="","",[1]配变!H372)</f>
        <v>分区2</v>
      </c>
      <c r="F372" s="7">
        <f>IF([1]配变!J372="","",[1]配变!J372)</f>
        <v>0</v>
      </c>
      <c r="G372" s="7">
        <f>IF([1]配变!K372="","",[1]配变!K372)</f>
        <v>0</v>
      </c>
      <c r="H372" s="7">
        <f>IF([1]配变!L372="","",[1]配变!L372)</f>
        <v>0</v>
      </c>
      <c r="I372" s="7">
        <f>IF([1]配变!M372="","",[1]配变!M372)</f>
        <v>0</v>
      </c>
      <c r="J372" s="7">
        <f>IF([1]配变!G372="","",[1]配变!G372)</f>
        <v>0</v>
      </c>
    </row>
    <row r="373" spans="1:10" x14ac:dyDescent="0.15">
      <c r="A373" s="7" t="str">
        <f>IF([1]配变!A373="","",[1]配变!A373)</f>
        <v>花溪畔居15#变</v>
      </c>
      <c r="B373" s="7" t="str">
        <f>IF([1]配变!B373="","",[1]配变!B373)</f>
        <v>10kV</v>
      </c>
      <c r="C373" s="7">
        <f>IF([1]配变!D373="","",[1]配变!D373)</f>
        <v>1000</v>
      </c>
      <c r="D373" s="7" t="str">
        <f>IF([1]配变!F373="","",[1]配变!F373)</f>
        <v>市辖</v>
      </c>
      <c r="E373" s="7" t="str">
        <f>IF([1]配变!H373="","",[1]配变!H373)</f>
        <v>分区2</v>
      </c>
      <c r="F373" s="7">
        <f>IF([1]配变!J373="","",[1]配变!J373)</f>
        <v>1</v>
      </c>
      <c r="G373" s="7">
        <f>IF([1]配变!K373="","",[1]配变!K373)</f>
        <v>1</v>
      </c>
      <c r="H373" s="7">
        <f>IF([1]配变!L373="","",[1]配变!L373)</f>
        <v>1</v>
      </c>
      <c r="I373" s="7">
        <f>IF([1]配变!M373="","",[1]配变!M373)</f>
        <v>1</v>
      </c>
      <c r="J373" s="7">
        <f>IF([1]配变!G373="","",[1]配变!G373)</f>
        <v>0</v>
      </c>
    </row>
    <row r="374" spans="1:10" x14ac:dyDescent="0.15">
      <c r="A374" s="7" t="str">
        <f>IF([1]配变!A374="","",[1]配变!A374)</f>
        <v>花溪畔居20#变</v>
      </c>
      <c r="B374" s="7" t="str">
        <f>IF([1]配变!B374="","",[1]配变!B374)</f>
        <v>10kV</v>
      </c>
      <c r="C374" s="7">
        <f>IF([1]配变!D374="","",[1]配变!D374)</f>
        <v>1000</v>
      </c>
      <c r="D374" s="7" t="str">
        <f>IF([1]配变!F374="","",[1]配变!F374)</f>
        <v>市辖</v>
      </c>
      <c r="E374" s="7" t="str">
        <f>IF([1]配变!H374="","",[1]配变!H374)</f>
        <v>分区2</v>
      </c>
      <c r="F374" s="7">
        <f>IF([1]配变!J374="","",[1]配变!J374)</f>
        <v>0</v>
      </c>
      <c r="G374" s="7">
        <f>IF([1]配变!K374="","",[1]配变!K374)</f>
        <v>2</v>
      </c>
      <c r="H374" s="7">
        <f>IF([1]配变!L374="","",[1]配变!L374)</f>
        <v>1</v>
      </c>
      <c r="I374" s="7">
        <f>IF([1]配变!M374="","",[1]配变!M374)</f>
        <v>1</v>
      </c>
      <c r="J374" s="7">
        <f>IF([1]配变!G374="","",[1]配变!G374)</f>
        <v>0</v>
      </c>
    </row>
    <row r="375" spans="1:10" x14ac:dyDescent="0.15">
      <c r="A375" s="7" t="str">
        <f>IF([1]配变!A375="","",[1]配变!A375)</f>
        <v>花溪畔居18#变</v>
      </c>
      <c r="B375" s="7" t="str">
        <f>IF([1]配变!B375="","",[1]配变!B375)</f>
        <v>10kV</v>
      </c>
      <c r="C375" s="7">
        <f>IF([1]配变!D375="","",[1]配变!D375)</f>
        <v>1000</v>
      </c>
      <c r="D375" s="7" t="str">
        <f>IF([1]配变!F375="","",[1]配变!F375)</f>
        <v>市辖</v>
      </c>
      <c r="E375" s="7" t="str">
        <f>IF([1]配变!H375="","",[1]配变!H375)</f>
        <v>分区2</v>
      </c>
      <c r="F375" s="7">
        <f>IF([1]配变!J375="","",[1]配变!J375)</f>
        <v>1</v>
      </c>
      <c r="G375" s="7">
        <f>IF([1]配变!K375="","",[1]配变!K375)</f>
        <v>0</v>
      </c>
      <c r="H375" s="7">
        <f>IF([1]配变!L375="","",[1]配变!L375)</f>
        <v>0</v>
      </c>
      <c r="I375" s="7">
        <f>IF([1]配变!M375="","",[1]配变!M375)</f>
        <v>0</v>
      </c>
      <c r="J375" s="7">
        <f>IF([1]配变!G375="","",[1]配变!G375)</f>
        <v>0</v>
      </c>
    </row>
    <row r="376" spans="1:10" x14ac:dyDescent="0.15">
      <c r="A376" s="7" t="str">
        <f>IF([1]配变!A376="","",[1]配变!A376)</f>
        <v>花望商铺2#变</v>
      </c>
      <c r="B376" s="7" t="str">
        <f>IF([1]配变!B376="","",[1]配变!B376)</f>
        <v>10kV</v>
      </c>
      <c r="C376" s="7">
        <f>IF([1]配变!D376="","",[1]配变!D376)</f>
        <v>1000</v>
      </c>
      <c r="D376" s="7" t="str">
        <f>IF([1]配变!F376="","",[1]配变!F376)</f>
        <v>市辖</v>
      </c>
      <c r="E376" s="7" t="str">
        <f>IF([1]配变!H376="","",[1]配变!H376)</f>
        <v>分区2</v>
      </c>
      <c r="F376" s="7">
        <f>IF([1]配变!J376="","",[1]配变!J376)</f>
        <v>0</v>
      </c>
      <c r="G376" s="7">
        <f>IF([1]配变!K376="","",[1]配变!K376)</f>
        <v>1</v>
      </c>
      <c r="H376" s="7">
        <f>IF([1]配变!L376="","",[1]配变!L376)</f>
        <v>1</v>
      </c>
      <c r="I376" s="7">
        <f>IF([1]配变!M376="","",[1]配变!M376)</f>
        <v>1</v>
      </c>
      <c r="J376" s="7">
        <f>IF([1]配变!G376="","",[1]配变!G376)</f>
        <v>0</v>
      </c>
    </row>
    <row r="377" spans="1:10" x14ac:dyDescent="0.15">
      <c r="A377" s="7" t="str">
        <f>IF([1]配变!A377="","",[1]配变!A377)</f>
        <v>花望商铺1#变</v>
      </c>
      <c r="B377" s="7" t="str">
        <f>IF([1]配变!B377="","",[1]配变!B377)</f>
        <v>10kV</v>
      </c>
      <c r="C377" s="7">
        <f>IF([1]配变!D377="","",[1]配变!D377)</f>
        <v>1000</v>
      </c>
      <c r="D377" s="7" t="str">
        <f>IF([1]配变!F377="","",[1]配变!F377)</f>
        <v>市辖</v>
      </c>
      <c r="E377" s="7" t="str">
        <f>IF([1]配变!H377="","",[1]配变!H377)</f>
        <v>分区2</v>
      </c>
      <c r="F377" s="7">
        <f>IF([1]配变!J377="","",[1]配变!J377)</f>
        <v>1</v>
      </c>
      <c r="G377" s="7">
        <f>IF([1]配变!K377="","",[1]配变!K377)</f>
        <v>2</v>
      </c>
      <c r="H377" s="7">
        <f>IF([1]配变!L377="","",[1]配变!L377)</f>
        <v>1</v>
      </c>
      <c r="I377" s="7">
        <f>IF([1]配变!M377="","",[1]配变!M377)</f>
        <v>1</v>
      </c>
      <c r="J377" s="7">
        <f>IF([1]配变!G377="","",[1]配变!G377)</f>
        <v>0</v>
      </c>
    </row>
    <row r="378" spans="1:10" x14ac:dyDescent="0.15">
      <c r="A378" s="7" t="str">
        <f>IF([1]配变!A378="","",[1]配变!A378)</f>
        <v>花桥污水处理厂（建邦环境）1</v>
      </c>
      <c r="B378" s="7" t="str">
        <f>IF([1]配变!B378="","",[1]配变!B378)</f>
        <v>10kV</v>
      </c>
      <c r="C378" s="7">
        <f>IF([1]配变!D378="","",[1]配变!D378)</f>
        <v>800</v>
      </c>
      <c r="D378" s="7" t="str">
        <f>IF([1]配变!F378="","",[1]配变!F378)</f>
        <v>县级</v>
      </c>
      <c r="E378" s="7" t="str">
        <f>IF([1]配变!H378="","",[1]配变!H378)</f>
        <v>分区3</v>
      </c>
      <c r="F378" s="7">
        <f>IF([1]配变!J378="","",[1]配变!J378)</f>
        <v>0</v>
      </c>
      <c r="G378" s="7">
        <f>IF([1]配变!K378="","",[1]配变!K378)</f>
        <v>0</v>
      </c>
      <c r="H378" s="7">
        <f>IF([1]配变!L378="","",[1]配变!L378)</f>
        <v>0</v>
      </c>
      <c r="I378" s="7">
        <f>IF([1]配变!M378="","",[1]配变!M378)</f>
        <v>0</v>
      </c>
      <c r="J378" s="7">
        <f>IF([1]配变!G378="","",[1]配变!G378)</f>
        <v>0</v>
      </c>
    </row>
    <row r="379" spans="1:10" x14ac:dyDescent="0.15">
      <c r="A379" s="7" t="str">
        <f>IF([1]配变!A379="","",[1]配变!A379)</f>
        <v>花桥污水处理厂（建邦环境）2</v>
      </c>
      <c r="B379" s="7" t="str">
        <f>IF([1]配变!B379="","",[1]配变!B379)</f>
        <v>10kV</v>
      </c>
      <c r="C379" s="7">
        <f>IF([1]配变!D379="","",[1]配变!D379)</f>
        <v>400</v>
      </c>
      <c r="D379" s="7" t="str">
        <f>IF([1]配变!F379="","",[1]配变!F379)</f>
        <v>县级</v>
      </c>
      <c r="E379" s="7" t="str">
        <f>IF([1]配变!H379="","",[1]配变!H379)</f>
        <v>分区3</v>
      </c>
      <c r="F379" s="7">
        <f>IF([1]配变!J379="","",[1]配变!J379)</f>
        <v>1</v>
      </c>
      <c r="G379" s="7">
        <f>IF([1]配变!K379="","",[1]配变!K379)</f>
        <v>1</v>
      </c>
      <c r="H379" s="7">
        <f>IF([1]配变!L379="","",[1]配变!L379)</f>
        <v>1</v>
      </c>
      <c r="I379" s="7">
        <f>IF([1]配变!M379="","",[1]配变!M379)</f>
        <v>1</v>
      </c>
      <c r="J379" s="7">
        <f>IF([1]配变!G379="","",[1]配变!G379)</f>
        <v>0</v>
      </c>
    </row>
    <row r="380" spans="1:10" x14ac:dyDescent="0.15">
      <c r="A380" s="7" t="str">
        <f>IF([1]配变!A380="","",[1]配变!A380)</f>
        <v>运动城</v>
      </c>
      <c r="B380" s="7" t="str">
        <f>IF([1]配变!B380="","",[1]配变!B380)</f>
        <v>10kV</v>
      </c>
      <c r="C380" s="7">
        <f>IF([1]配变!D380="","",[1]配变!D380)</f>
        <v>2000</v>
      </c>
      <c r="D380" s="7" t="str">
        <f>IF([1]配变!F380="","",[1]配变!F380)</f>
        <v>县级</v>
      </c>
      <c r="E380" s="7" t="str">
        <f>IF([1]配变!H380="","",[1]配变!H380)</f>
        <v>分区3</v>
      </c>
      <c r="F380" s="7">
        <f>IF([1]配变!J380="","",[1]配变!J380)</f>
        <v>0</v>
      </c>
      <c r="G380" s="7">
        <f>IF([1]配变!K380="","",[1]配变!K380)</f>
        <v>2</v>
      </c>
      <c r="H380" s="7">
        <f>IF([1]配变!L380="","",[1]配变!L380)</f>
        <v>1</v>
      </c>
      <c r="I380" s="7">
        <f>IF([1]配变!M380="","",[1]配变!M380)</f>
        <v>1</v>
      </c>
      <c r="J380" s="7">
        <f>IF([1]配变!G380="","",[1]配变!G380)</f>
        <v>0</v>
      </c>
    </row>
    <row r="381" spans="1:10" x14ac:dyDescent="0.15">
      <c r="A381" s="7" t="str">
        <f>IF([1]配变!A381="","",[1]配变!A381)</f>
        <v>泰和医院</v>
      </c>
      <c r="B381" s="7" t="str">
        <f>IF([1]配变!B381="","",[1]配变!B381)</f>
        <v>10kV</v>
      </c>
      <c r="C381" s="7">
        <f>IF([1]配变!D381="","",[1]配变!D381)</f>
        <v>1250</v>
      </c>
      <c r="D381" s="7" t="str">
        <f>IF([1]配变!F381="","",[1]配变!F381)</f>
        <v>县级</v>
      </c>
      <c r="E381" s="7" t="str">
        <f>IF([1]配变!H381="","",[1]配变!H381)</f>
        <v>分区3</v>
      </c>
      <c r="F381" s="7">
        <f>IF([1]配变!J381="","",[1]配变!J381)</f>
        <v>1</v>
      </c>
      <c r="G381" s="7">
        <f>IF([1]配变!K381="","",[1]配变!K381)</f>
        <v>0</v>
      </c>
      <c r="H381" s="7">
        <f>IF([1]配变!L381="","",[1]配变!L381)</f>
        <v>0</v>
      </c>
      <c r="I381" s="7">
        <f>IF([1]配变!M381="","",[1]配变!M381)</f>
        <v>0</v>
      </c>
      <c r="J381" s="7">
        <f>IF([1]配变!G381="","",[1]配变!G381)</f>
        <v>0</v>
      </c>
    </row>
    <row r="382" spans="1:10" x14ac:dyDescent="0.15">
      <c r="A382" s="7" t="str">
        <f>IF([1]配变!A382="","",[1]配变!A382)</f>
        <v>联合商业1</v>
      </c>
      <c r="B382" s="7" t="str">
        <f>IF([1]配变!B382="","",[1]配变!B382)</f>
        <v>10kV</v>
      </c>
      <c r="C382" s="7">
        <f>IF([1]配变!D382="","",[1]配变!D382)</f>
        <v>2000</v>
      </c>
      <c r="D382" s="7" t="str">
        <f>IF([1]配变!F382="","",[1]配变!F382)</f>
        <v>市辖</v>
      </c>
      <c r="E382" s="7" t="str">
        <f>IF([1]配变!H382="","",[1]配变!H382)</f>
        <v>分区2</v>
      </c>
      <c r="F382" s="7">
        <f>IF([1]配变!J382="","",[1]配变!J382)</f>
        <v>0</v>
      </c>
      <c r="G382" s="7">
        <f>IF([1]配变!K382="","",[1]配变!K382)</f>
        <v>1</v>
      </c>
      <c r="H382" s="7">
        <f>IF([1]配变!L382="","",[1]配变!L382)</f>
        <v>1</v>
      </c>
      <c r="I382" s="7">
        <f>IF([1]配变!M382="","",[1]配变!M382)</f>
        <v>1</v>
      </c>
      <c r="J382" s="7">
        <f>IF([1]配变!G382="","",[1]配变!G382)</f>
        <v>0</v>
      </c>
    </row>
    <row r="383" spans="1:10" x14ac:dyDescent="0.15">
      <c r="A383" s="7" t="str">
        <f>IF([1]配变!A383="","",[1]配变!A383)</f>
        <v>联合商业2</v>
      </c>
      <c r="B383" s="7" t="str">
        <f>IF([1]配变!B383="","",[1]配变!B383)</f>
        <v>10kV</v>
      </c>
      <c r="C383" s="7">
        <f>IF([1]配变!D383="","",[1]配变!D383)</f>
        <v>30</v>
      </c>
      <c r="D383" s="7" t="str">
        <f>IF([1]配变!F383="","",[1]配变!F383)</f>
        <v>市辖</v>
      </c>
      <c r="E383" s="7" t="str">
        <f>IF([1]配变!H383="","",[1]配变!H383)</f>
        <v>分区2</v>
      </c>
      <c r="F383" s="7">
        <f>IF([1]配变!J383="","",[1]配变!J383)</f>
        <v>1</v>
      </c>
      <c r="G383" s="7">
        <f>IF([1]配变!K383="","",[1]配变!K383)</f>
        <v>2</v>
      </c>
      <c r="H383" s="7">
        <f>IF([1]配变!L383="","",[1]配变!L383)</f>
        <v>1</v>
      </c>
      <c r="I383" s="7">
        <f>IF([1]配变!M383="","",[1]配变!M383)</f>
        <v>1</v>
      </c>
      <c r="J383" s="7">
        <f>IF([1]配变!G383="","",[1]配变!G383)</f>
        <v>0</v>
      </c>
    </row>
    <row r="384" spans="1:10" x14ac:dyDescent="0.15">
      <c r="A384" s="7" t="str">
        <f>IF([1]配变!A384="","",[1]配变!A384)</f>
        <v>联合商业3</v>
      </c>
      <c r="B384" s="7" t="str">
        <f>IF([1]配变!B384="","",[1]配变!B384)</f>
        <v>10kV</v>
      </c>
      <c r="C384" s="7">
        <f>IF([1]配变!D384="","",[1]配变!D384)</f>
        <v>2000</v>
      </c>
      <c r="D384" s="7" t="str">
        <f>IF([1]配变!F384="","",[1]配变!F384)</f>
        <v>市辖</v>
      </c>
      <c r="E384" s="7" t="str">
        <f>IF([1]配变!H384="","",[1]配变!H384)</f>
        <v>分区2</v>
      </c>
      <c r="F384" s="7">
        <f>IF([1]配变!J384="","",[1]配变!J384)</f>
        <v>0</v>
      </c>
      <c r="G384" s="7">
        <f>IF([1]配变!K384="","",[1]配变!K384)</f>
        <v>0</v>
      </c>
      <c r="H384" s="7">
        <f>IF([1]配变!L384="","",[1]配变!L384)</f>
        <v>0</v>
      </c>
      <c r="I384" s="7">
        <f>IF([1]配变!M384="","",[1]配变!M384)</f>
        <v>0</v>
      </c>
      <c r="J384" s="7">
        <f>IF([1]配变!G384="","",[1]配变!G384)</f>
        <v>0</v>
      </c>
    </row>
    <row r="385" spans="1:10" x14ac:dyDescent="0.15">
      <c r="A385" s="7" t="str">
        <f>IF([1]配变!A385="","",[1]配变!A385)</f>
        <v>绿中线路灯变</v>
      </c>
      <c r="B385" s="7" t="str">
        <f>IF([1]配变!B385="","",[1]配变!B385)</f>
        <v>10kV</v>
      </c>
      <c r="C385" s="7">
        <f>IF([1]配变!D385="","",[1]配变!D385)</f>
        <v>400</v>
      </c>
      <c r="D385" s="7" t="str">
        <f>IF([1]配变!F385="","",[1]配变!F385)</f>
        <v>市辖</v>
      </c>
      <c r="E385" s="7" t="str">
        <f>IF([1]配变!H385="","",[1]配变!H385)</f>
        <v>分区2</v>
      </c>
      <c r="F385" s="7">
        <f>IF([1]配变!J385="","",[1]配变!J385)</f>
        <v>1</v>
      </c>
      <c r="G385" s="7">
        <f>IF([1]配变!K385="","",[1]配变!K385)</f>
        <v>1</v>
      </c>
      <c r="H385" s="7">
        <f>IF([1]配变!L385="","",[1]配变!L385)</f>
        <v>1</v>
      </c>
      <c r="I385" s="7">
        <f>IF([1]配变!M385="","",[1]配变!M385)</f>
        <v>1</v>
      </c>
      <c r="J385" s="7">
        <f>IF([1]配变!G385="","",[1]配变!G385)</f>
        <v>0</v>
      </c>
    </row>
    <row r="386" spans="1:10" x14ac:dyDescent="0.15">
      <c r="A386" s="7" t="str">
        <f>IF([1]配变!A386="","",[1]配变!A386)</f>
        <v>绿地置业</v>
      </c>
      <c r="B386" s="7" t="str">
        <f>IF([1]配变!B386="","",[1]配变!B386)</f>
        <v>10kV</v>
      </c>
      <c r="C386" s="7">
        <f>IF([1]配变!D386="","",[1]配变!D386)</f>
        <v>400</v>
      </c>
      <c r="D386" s="7" t="str">
        <f>IF([1]配变!F386="","",[1]配变!F386)</f>
        <v>市辖</v>
      </c>
      <c r="E386" s="7" t="str">
        <f>IF([1]配变!H386="","",[1]配变!H386)</f>
        <v>分区2</v>
      </c>
      <c r="F386" s="7">
        <f>IF([1]配变!J386="","",[1]配变!J386)</f>
        <v>0</v>
      </c>
      <c r="G386" s="7">
        <f>IF([1]配变!K386="","",[1]配变!K386)</f>
        <v>2</v>
      </c>
      <c r="H386" s="7">
        <f>IF([1]配变!L386="","",[1]配变!L386)</f>
        <v>1</v>
      </c>
      <c r="I386" s="7">
        <f>IF([1]配变!M386="","",[1]配变!M386)</f>
        <v>1</v>
      </c>
      <c r="J386" s="7">
        <f>IF([1]配变!G386="","",[1]配变!G386)</f>
        <v>0</v>
      </c>
    </row>
    <row r="387" spans="1:10" x14ac:dyDescent="0.15">
      <c r="A387" s="7" t="str">
        <f>IF([1]配变!A387="","",[1]配变!A387)</f>
        <v>绿地家世界商业1</v>
      </c>
      <c r="B387" s="7" t="str">
        <f>IF([1]配变!B387="","",[1]配变!B387)</f>
        <v>10kV</v>
      </c>
      <c r="C387" s="7">
        <f>IF([1]配变!D387="","",[1]配变!D387)</f>
        <v>800</v>
      </c>
      <c r="D387" s="7" t="str">
        <f>IF([1]配变!F387="","",[1]配变!F387)</f>
        <v>市辖</v>
      </c>
      <c r="E387" s="7" t="str">
        <f>IF([1]配变!H387="","",[1]配变!H387)</f>
        <v>分区2</v>
      </c>
      <c r="F387" s="7">
        <f>IF([1]配变!J387="","",[1]配变!J387)</f>
        <v>1</v>
      </c>
      <c r="G387" s="7">
        <f>IF([1]配变!K387="","",[1]配变!K387)</f>
        <v>0</v>
      </c>
      <c r="H387" s="7">
        <f>IF([1]配变!L387="","",[1]配变!L387)</f>
        <v>0</v>
      </c>
      <c r="I387" s="7">
        <f>IF([1]配变!M387="","",[1]配变!M387)</f>
        <v>0</v>
      </c>
      <c r="J387" s="7">
        <f>IF([1]配变!G387="","",[1]配变!G387)</f>
        <v>0</v>
      </c>
    </row>
    <row r="388" spans="1:10" x14ac:dyDescent="0.15">
      <c r="A388" s="7" t="str">
        <f>IF([1]配变!A388="","",[1]配变!A388)</f>
        <v>绿地家世界商业</v>
      </c>
      <c r="B388" s="7" t="str">
        <f>IF([1]配变!B388="","",[1]配变!B388)</f>
        <v>10kV</v>
      </c>
      <c r="C388" s="7">
        <f>IF([1]配变!D388="","",[1]配变!D388)</f>
        <v>30</v>
      </c>
      <c r="D388" s="7" t="str">
        <f>IF([1]配变!F388="","",[1]配变!F388)</f>
        <v>市辖</v>
      </c>
      <c r="E388" s="7" t="str">
        <f>IF([1]配变!H388="","",[1]配变!H388)</f>
        <v>分区2</v>
      </c>
      <c r="F388" s="7">
        <f>IF([1]配变!J388="","",[1]配变!J388)</f>
        <v>0</v>
      </c>
      <c r="G388" s="7">
        <f>IF([1]配变!K388="","",[1]配变!K388)</f>
        <v>1</v>
      </c>
      <c r="H388" s="7">
        <f>IF([1]配变!L388="","",[1]配变!L388)</f>
        <v>1</v>
      </c>
      <c r="I388" s="7">
        <f>IF([1]配变!M388="","",[1]配变!M388)</f>
        <v>1</v>
      </c>
      <c r="J388" s="7">
        <f>IF([1]配变!G388="","",[1]配变!G388)</f>
        <v>0</v>
      </c>
    </row>
    <row r="389" spans="1:10" x14ac:dyDescent="0.15">
      <c r="A389" s="7" t="str">
        <f>IF([1]配变!A389="","",[1]配变!A389)</f>
        <v>绿地家世界T1#变</v>
      </c>
      <c r="B389" s="7" t="str">
        <f>IF([1]配变!B389="","",[1]配变!B389)</f>
        <v>10kV</v>
      </c>
      <c r="C389" s="7">
        <f>IF([1]配变!D389="","",[1]配变!D389)</f>
        <v>2000</v>
      </c>
      <c r="D389" s="7" t="str">
        <f>IF([1]配变!F389="","",[1]配变!F389)</f>
        <v>市辖</v>
      </c>
      <c r="E389" s="7" t="str">
        <f>IF([1]配变!H389="","",[1]配变!H389)</f>
        <v>分区2</v>
      </c>
      <c r="F389" s="7">
        <f>IF([1]配变!J389="","",[1]配变!J389)</f>
        <v>1</v>
      </c>
      <c r="G389" s="7">
        <f>IF([1]配变!K389="","",[1]配变!K389)</f>
        <v>2</v>
      </c>
      <c r="H389" s="7">
        <f>IF([1]配变!L389="","",[1]配变!L389)</f>
        <v>1</v>
      </c>
      <c r="I389" s="7">
        <f>IF([1]配变!M389="","",[1]配变!M389)</f>
        <v>1</v>
      </c>
      <c r="J389" s="7">
        <f>IF([1]配变!G389="","",[1]配变!G389)</f>
        <v>0</v>
      </c>
    </row>
    <row r="390" spans="1:10" x14ac:dyDescent="0.15">
      <c r="A390" s="7" t="str">
        <f>IF([1]配变!A390="","",[1]配变!A390)</f>
        <v>绿地家世界T2#变</v>
      </c>
      <c r="B390" s="7" t="str">
        <f>IF([1]配变!B390="","",[1]配变!B390)</f>
        <v>10kV</v>
      </c>
      <c r="C390" s="7">
        <f>IF([1]配变!D390="","",[1]配变!D390)</f>
        <v>1250</v>
      </c>
      <c r="D390" s="7" t="str">
        <f>IF([1]配变!F390="","",[1]配变!F390)</f>
        <v>市辖</v>
      </c>
      <c r="E390" s="7" t="str">
        <f>IF([1]配变!H390="","",[1]配变!H390)</f>
        <v>分区2</v>
      </c>
      <c r="F390" s="7">
        <f>IF([1]配变!J390="","",[1]配变!J390)</f>
        <v>0</v>
      </c>
      <c r="G390" s="7">
        <f>IF([1]配变!K390="","",[1]配变!K390)</f>
        <v>0</v>
      </c>
      <c r="H390" s="7">
        <f>IF([1]配变!L390="","",[1]配变!L390)</f>
        <v>0</v>
      </c>
      <c r="I390" s="7">
        <f>IF([1]配变!M390="","",[1]配变!M390)</f>
        <v>0</v>
      </c>
      <c r="J390" s="7">
        <f>IF([1]配变!G390="","",[1]配变!G390)</f>
        <v>0</v>
      </c>
    </row>
    <row r="391" spans="1:10" x14ac:dyDescent="0.15">
      <c r="A391" s="7" t="str">
        <f>IF([1]配变!A391="","",[1]配变!A391)</f>
        <v>绿地家世界1#变</v>
      </c>
      <c r="B391" s="7" t="str">
        <f>IF([1]配变!B391="","",[1]配变!B391)</f>
        <v>10kV</v>
      </c>
      <c r="C391" s="7">
        <f>IF([1]配变!D391="","",[1]配变!D391)</f>
        <v>800</v>
      </c>
      <c r="D391" s="7" t="str">
        <f>IF([1]配变!F391="","",[1]配变!F391)</f>
        <v>市辖</v>
      </c>
      <c r="E391" s="7" t="str">
        <f>IF([1]配变!H391="","",[1]配变!H391)</f>
        <v>分区4</v>
      </c>
      <c r="F391" s="7">
        <f>IF([1]配变!J391="","",[1]配变!J391)</f>
        <v>1</v>
      </c>
      <c r="G391" s="7">
        <f>IF([1]配变!K391="","",[1]配变!K391)</f>
        <v>1</v>
      </c>
      <c r="H391" s="7">
        <f>IF([1]配变!L391="","",[1]配变!L391)</f>
        <v>1</v>
      </c>
      <c r="I391" s="7">
        <f>IF([1]配变!M391="","",[1]配变!M391)</f>
        <v>1</v>
      </c>
      <c r="J391" s="7">
        <f>IF([1]配变!G391="","",[1]配变!G391)</f>
        <v>0</v>
      </c>
    </row>
    <row r="392" spans="1:10" x14ac:dyDescent="0.15">
      <c r="A392" s="7" t="str">
        <f>IF([1]配变!A392="","",[1]配变!A392)</f>
        <v>绿地家世界2#变</v>
      </c>
      <c r="B392" s="7" t="str">
        <f>IF([1]配变!B392="","",[1]配变!B392)</f>
        <v>10kV</v>
      </c>
      <c r="C392" s="7">
        <f>IF([1]配变!D392="","",[1]配变!D392)</f>
        <v>800</v>
      </c>
      <c r="D392" s="7" t="str">
        <f>IF([1]配变!F392="","",[1]配变!F392)</f>
        <v>市辖</v>
      </c>
      <c r="E392" s="7" t="str">
        <f>IF([1]配变!H392="","",[1]配变!H392)</f>
        <v>分区4</v>
      </c>
      <c r="F392" s="7">
        <f>IF([1]配变!J392="","",[1]配变!J392)</f>
        <v>0</v>
      </c>
      <c r="G392" s="7">
        <f>IF([1]配变!K392="","",[1]配变!K392)</f>
        <v>2</v>
      </c>
      <c r="H392" s="7">
        <f>IF([1]配变!L392="","",[1]配变!L392)</f>
        <v>1</v>
      </c>
      <c r="I392" s="7">
        <f>IF([1]配变!M392="","",[1]配变!M392)</f>
        <v>1</v>
      </c>
      <c r="J392" s="7">
        <f>IF([1]配变!G392="","",[1]配变!G392)</f>
        <v>0</v>
      </c>
    </row>
    <row r="393" spans="1:10" x14ac:dyDescent="0.15">
      <c r="A393" s="7" t="str">
        <f>IF([1]配变!A393="","",[1]配变!A393)</f>
        <v>绿地家世界3#变</v>
      </c>
      <c r="B393" s="7" t="str">
        <f>IF([1]配变!B393="","",[1]配变!B393)</f>
        <v>10kV</v>
      </c>
      <c r="C393" s="7">
        <f>IF([1]配变!D393="","",[1]配变!D393)</f>
        <v>1000</v>
      </c>
      <c r="D393" s="7" t="str">
        <f>IF([1]配变!F393="","",[1]配变!F393)</f>
        <v>市辖</v>
      </c>
      <c r="E393" s="7" t="str">
        <f>IF([1]配变!H393="","",[1]配变!H393)</f>
        <v>分区4</v>
      </c>
      <c r="F393" s="7">
        <f>IF([1]配变!J393="","",[1]配变!J393)</f>
        <v>1</v>
      </c>
      <c r="G393" s="7">
        <f>IF([1]配变!K393="","",[1]配变!K393)</f>
        <v>0</v>
      </c>
      <c r="H393" s="7">
        <f>IF([1]配变!L393="","",[1]配变!L393)</f>
        <v>0</v>
      </c>
      <c r="I393" s="7">
        <f>IF([1]配变!M393="","",[1]配变!M393)</f>
        <v>0</v>
      </c>
      <c r="J393" s="7">
        <f>IF([1]配变!G393="","",[1]配变!G393)</f>
        <v>0</v>
      </c>
    </row>
    <row r="394" spans="1:10" x14ac:dyDescent="0.15">
      <c r="A394" s="7" t="str">
        <f>IF([1]配变!A394="","",[1]配变!A394)</f>
        <v>绿地家世界7#变</v>
      </c>
      <c r="B394" s="7" t="str">
        <f>IF([1]配变!B394="","",[1]配变!B394)</f>
        <v>10kV</v>
      </c>
      <c r="C394" s="7">
        <f>IF([1]配变!D394="","",[1]配变!D394)</f>
        <v>800</v>
      </c>
      <c r="D394" s="7" t="str">
        <f>IF([1]配变!F394="","",[1]配变!F394)</f>
        <v>市辖</v>
      </c>
      <c r="E394" s="7" t="str">
        <f>IF([1]配变!H394="","",[1]配变!H394)</f>
        <v>分区4</v>
      </c>
      <c r="F394" s="7">
        <f>IF([1]配变!J394="","",[1]配变!J394)</f>
        <v>0</v>
      </c>
      <c r="G394" s="7">
        <f>IF([1]配变!K394="","",[1]配变!K394)</f>
        <v>1</v>
      </c>
      <c r="H394" s="7">
        <f>IF([1]配变!L394="","",[1]配变!L394)</f>
        <v>1</v>
      </c>
      <c r="I394" s="7">
        <f>IF([1]配变!M394="","",[1]配变!M394)</f>
        <v>1</v>
      </c>
      <c r="J394" s="7">
        <f>IF([1]配变!G394="","",[1]配变!G394)</f>
        <v>0</v>
      </c>
    </row>
    <row r="395" spans="1:10" x14ac:dyDescent="0.15">
      <c r="A395" s="7" t="str">
        <f>IF([1]配变!A395="","",[1]配变!A395)</f>
        <v>绿地家世界5#变</v>
      </c>
      <c r="B395" s="7" t="str">
        <f>IF([1]配变!B395="","",[1]配变!B395)</f>
        <v>10kV</v>
      </c>
      <c r="C395" s="7">
        <f>IF([1]配变!D395="","",[1]配变!D395)</f>
        <v>800</v>
      </c>
      <c r="D395" s="7" t="str">
        <f>IF([1]配变!F395="","",[1]配变!F395)</f>
        <v>市辖</v>
      </c>
      <c r="E395" s="7" t="str">
        <f>IF([1]配变!H395="","",[1]配变!H395)</f>
        <v>分区4</v>
      </c>
      <c r="F395" s="7">
        <f>IF([1]配变!J395="","",[1]配变!J395)</f>
        <v>1</v>
      </c>
      <c r="G395" s="7">
        <f>IF([1]配变!K395="","",[1]配变!K395)</f>
        <v>2</v>
      </c>
      <c r="H395" s="7">
        <f>IF([1]配变!L395="","",[1]配变!L395)</f>
        <v>1</v>
      </c>
      <c r="I395" s="7">
        <f>IF([1]配变!M395="","",[1]配变!M395)</f>
        <v>1</v>
      </c>
      <c r="J395" s="7">
        <f>IF([1]配变!G395="","",[1]配变!G395)</f>
        <v>0</v>
      </c>
    </row>
    <row r="396" spans="1:10" x14ac:dyDescent="0.15">
      <c r="A396" s="7" t="str">
        <f>IF([1]配变!A396="","",[1]配变!A396)</f>
        <v>联合商业</v>
      </c>
      <c r="B396" s="7" t="str">
        <f>IF([1]配变!B396="","",[1]配变!B396)</f>
        <v>10kV</v>
      </c>
      <c r="C396" s="7">
        <f>IF([1]配变!D396="","",[1]配变!D396)</f>
        <v>800</v>
      </c>
      <c r="D396" s="7" t="str">
        <f>IF([1]配变!F396="","",[1]配变!F396)</f>
        <v>市辖</v>
      </c>
      <c r="E396" s="7" t="str">
        <f>IF([1]配变!H396="","",[1]配变!H396)</f>
        <v>分区2</v>
      </c>
      <c r="F396" s="7">
        <f>IF([1]配变!J396="","",[1]配变!J396)</f>
        <v>0</v>
      </c>
      <c r="G396" s="7">
        <f>IF([1]配变!K396="","",[1]配变!K396)</f>
        <v>0</v>
      </c>
      <c r="H396" s="7">
        <f>IF([1]配变!L396="","",[1]配变!L396)</f>
        <v>0</v>
      </c>
      <c r="I396" s="7">
        <f>IF([1]配变!M396="","",[1]配变!M396)</f>
        <v>0</v>
      </c>
      <c r="J396" s="7">
        <f>IF([1]配变!G396="","",[1]配变!G396)</f>
        <v>0</v>
      </c>
    </row>
    <row r="397" spans="1:10" x14ac:dyDescent="0.15">
      <c r="A397" s="7" t="str">
        <f>IF([1]配变!A397="","",[1]配变!A397)</f>
        <v>启航社21#变</v>
      </c>
      <c r="B397" s="7" t="str">
        <f>IF([1]配变!B397="","",[1]配变!B397)</f>
        <v>10kV</v>
      </c>
      <c r="C397" s="7">
        <f>IF([1]配变!D397="","",[1]配变!D397)</f>
        <v>630</v>
      </c>
      <c r="D397" s="7" t="str">
        <f>IF([1]配变!F397="","",[1]配变!F397)</f>
        <v>市辖</v>
      </c>
      <c r="E397" s="7" t="str">
        <f>IF([1]配变!H397="","",[1]配变!H397)</f>
        <v>分区4</v>
      </c>
      <c r="F397" s="7">
        <f>IF([1]配变!J397="","",[1]配变!J397)</f>
        <v>1</v>
      </c>
      <c r="G397" s="7">
        <f>IF([1]配变!K397="","",[1]配变!K397)</f>
        <v>1</v>
      </c>
      <c r="H397" s="7">
        <f>IF([1]配变!L397="","",[1]配变!L397)</f>
        <v>1</v>
      </c>
      <c r="I397" s="7">
        <f>IF([1]配变!M397="","",[1]配变!M397)</f>
        <v>1</v>
      </c>
      <c r="J397" s="7">
        <f>IF([1]配变!G397="","",[1]配变!G397)</f>
        <v>0</v>
      </c>
    </row>
    <row r="398" spans="1:10" x14ac:dyDescent="0.15">
      <c r="A398" s="7" t="str">
        <f>IF([1]配变!A398="","",[1]配变!A398)</f>
        <v>启航社20#变</v>
      </c>
      <c r="B398" s="7" t="str">
        <f>IF([1]配变!B398="","",[1]配变!B398)</f>
        <v>10kV</v>
      </c>
      <c r="C398" s="7">
        <f>IF([1]配变!D398="","",[1]配变!D398)</f>
        <v>630</v>
      </c>
      <c r="D398" s="7" t="str">
        <f>IF([1]配变!F398="","",[1]配变!F398)</f>
        <v>市辖</v>
      </c>
      <c r="E398" s="7" t="str">
        <f>IF([1]配变!H398="","",[1]配变!H398)</f>
        <v>分区4</v>
      </c>
      <c r="F398" s="7">
        <f>IF([1]配变!J398="","",[1]配变!J398)</f>
        <v>0</v>
      </c>
      <c r="G398" s="7">
        <f>IF([1]配变!K398="","",[1]配变!K398)</f>
        <v>2</v>
      </c>
      <c r="H398" s="7">
        <f>IF([1]配变!L398="","",[1]配变!L398)</f>
        <v>1</v>
      </c>
      <c r="I398" s="7">
        <f>IF([1]配变!M398="","",[1]配变!M398)</f>
        <v>1</v>
      </c>
      <c r="J398" s="7">
        <f>IF([1]配变!G398="","",[1]配变!G398)</f>
        <v>0</v>
      </c>
    </row>
    <row r="399" spans="1:10" x14ac:dyDescent="0.15">
      <c r="A399" s="7" t="str">
        <f>IF([1]配变!A399="","",[1]配变!A399)</f>
        <v>启航社17#变</v>
      </c>
      <c r="B399" s="7" t="str">
        <f>IF([1]配变!B399="","",[1]配变!B399)</f>
        <v>10kV</v>
      </c>
      <c r="C399" s="7">
        <f>IF([1]配变!D399="","",[1]配变!D399)</f>
        <v>800</v>
      </c>
      <c r="D399" s="7" t="str">
        <f>IF([1]配变!F399="","",[1]配变!F399)</f>
        <v>市辖</v>
      </c>
      <c r="E399" s="7" t="str">
        <f>IF([1]配变!H399="","",[1]配变!H399)</f>
        <v>分区4</v>
      </c>
      <c r="F399" s="7">
        <f>IF([1]配变!J399="","",[1]配变!J399)</f>
        <v>1</v>
      </c>
      <c r="G399" s="7">
        <f>IF([1]配变!K399="","",[1]配变!K399)</f>
        <v>0</v>
      </c>
      <c r="H399" s="7">
        <f>IF([1]配变!L399="","",[1]配变!L399)</f>
        <v>0</v>
      </c>
      <c r="I399" s="7">
        <f>IF([1]配变!M399="","",[1]配变!M399)</f>
        <v>0</v>
      </c>
      <c r="J399" s="7">
        <f>IF([1]配变!G399="","",[1]配变!G399)</f>
        <v>0</v>
      </c>
    </row>
    <row r="400" spans="1:10" x14ac:dyDescent="0.15">
      <c r="A400" s="7" t="str">
        <f>IF([1]配变!A400="","",[1]配变!A400)</f>
        <v>启航社18#变</v>
      </c>
      <c r="B400" s="7" t="str">
        <f>IF([1]配变!B400="","",[1]配变!B400)</f>
        <v>10kV</v>
      </c>
      <c r="C400" s="7">
        <f>IF([1]配变!D400="","",[1]配变!D400)</f>
        <v>800</v>
      </c>
      <c r="D400" s="7" t="str">
        <f>IF([1]配变!F400="","",[1]配变!F400)</f>
        <v>市辖</v>
      </c>
      <c r="E400" s="7" t="str">
        <f>IF([1]配变!H400="","",[1]配变!H400)</f>
        <v>分区4</v>
      </c>
      <c r="F400" s="7">
        <f>IF([1]配变!J400="","",[1]配变!J400)</f>
        <v>0</v>
      </c>
      <c r="G400" s="7">
        <f>IF([1]配变!K400="","",[1]配变!K400)</f>
        <v>1</v>
      </c>
      <c r="H400" s="7">
        <f>IF([1]配变!L400="","",[1]配变!L400)</f>
        <v>1</v>
      </c>
      <c r="I400" s="7">
        <f>IF([1]配变!M400="","",[1]配变!M400)</f>
        <v>1</v>
      </c>
      <c r="J400" s="7">
        <f>IF([1]配变!G400="","",[1]配变!G400)</f>
        <v>0</v>
      </c>
    </row>
    <row r="401" spans="1:10" x14ac:dyDescent="0.15">
      <c r="A401" s="7" t="str">
        <f>IF([1]配变!A401="","",[1]配变!A401)</f>
        <v>启航社13#变</v>
      </c>
      <c r="B401" s="7" t="str">
        <f>IF([1]配变!B401="","",[1]配变!B401)</f>
        <v>10kV</v>
      </c>
      <c r="C401" s="7">
        <f>IF([1]配变!D401="","",[1]配变!D401)</f>
        <v>1000</v>
      </c>
      <c r="D401" s="7" t="str">
        <f>IF([1]配变!F401="","",[1]配变!F401)</f>
        <v>市辖</v>
      </c>
      <c r="E401" s="7" t="str">
        <f>IF([1]配变!H401="","",[1]配变!H401)</f>
        <v>分区4</v>
      </c>
      <c r="F401" s="7">
        <f>IF([1]配变!J401="","",[1]配变!J401)</f>
        <v>1</v>
      </c>
      <c r="G401" s="7">
        <f>IF([1]配变!K401="","",[1]配变!K401)</f>
        <v>2</v>
      </c>
      <c r="H401" s="7">
        <f>IF([1]配变!L401="","",[1]配变!L401)</f>
        <v>1</v>
      </c>
      <c r="I401" s="7">
        <f>IF([1]配变!M401="","",[1]配变!M401)</f>
        <v>1</v>
      </c>
      <c r="J401" s="7">
        <f>IF([1]配变!G401="","",[1]配变!G401)</f>
        <v>0</v>
      </c>
    </row>
    <row r="402" spans="1:10" x14ac:dyDescent="0.15">
      <c r="A402" s="7" t="str">
        <f>IF([1]配变!A402="","",[1]配变!A402)</f>
        <v>启航社14#变</v>
      </c>
      <c r="B402" s="7" t="str">
        <f>IF([1]配变!B402="","",[1]配变!B402)</f>
        <v>10kV</v>
      </c>
      <c r="C402" s="7">
        <f>IF([1]配变!D402="","",[1]配变!D402)</f>
        <v>1000</v>
      </c>
      <c r="D402" s="7" t="str">
        <f>IF([1]配变!F402="","",[1]配变!F402)</f>
        <v>市辖</v>
      </c>
      <c r="E402" s="7" t="str">
        <f>IF([1]配变!H402="","",[1]配变!H402)</f>
        <v>分区4</v>
      </c>
      <c r="F402" s="7">
        <f>IF([1]配变!J402="","",[1]配变!J402)</f>
        <v>0</v>
      </c>
      <c r="G402" s="7">
        <f>IF([1]配变!K402="","",[1]配变!K402)</f>
        <v>0</v>
      </c>
      <c r="H402" s="7">
        <f>IF([1]配变!L402="","",[1]配变!L402)</f>
        <v>0</v>
      </c>
      <c r="I402" s="7">
        <f>IF([1]配变!M402="","",[1]配变!M402)</f>
        <v>0</v>
      </c>
      <c r="J402" s="7">
        <f>IF([1]配变!G402="","",[1]配变!G402)</f>
        <v>0</v>
      </c>
    </row>
    <row r="403" spans="1:10" x14ac:dyDescent="0.15">
      <c r="A403" s="7" t="str">
        <f>IF([1]配变!A403="","",[1]配变!A403)</f>
        <v>启航社7#变</v>
      </c>
      <c r="B403" s="7" t="str">
        <f>IF([1]配变!B403="","",[1]配变!B403)</f>
        <v>10kV</v>
      </c>
      <c r="C403" s="7">
        <f>IF([1]配变!D403="","",[1]配变!D403)</f>
        <v>1000</v>
      </c>
      <c r="D403" s="7" t="str">
        <f>IF([1]配变!F403="","",[1]配变!F403)</f>
        <v>县级</v>
      </c>
      <c r="E403" s="7" t="str">
        <f>IF([1]配变!H403="","",[1]配变!H403)</f>
        <v>分区3</v>
      </c>
      <c r="F403" s="7">
        <f>IF([1]配变!J403="","",[1]配变!J403)</f>
        <v>1</v>
      </c>
      <c r="G403" s="7">
        <f>IF([1]配变!K403="","",[1]配变!K403)</f>
        <v>1</v>
      </c>
      <c r="H403" s="7">
        <f>IF([1]配变!L403="","",[1]配变!L403)</f>
        <v>1</v>
      </c>
      <c r="I403" s="7">
        <f>IF([1]配变!M403="","",[1]配变!M403)</f>
        <v>1</v>
      </c>
      <c r="J403" s="7">
        <f>IF([1]配变!G403="","",[1]配变!G403)</f>
        <v>0</v>
      </c>
    </row>
    <row r="404" spans="1:10" x14ac:dyDescent="0.15">
      <c r="A404" s="7" t="str">
        <f>IF([1]配变!A404="","",[1]配变!A404)</f>
        <v>启航社8#变</v>
      </c>
      <c r="B404" s="7" t="str">
        <f>IF([1]配变!B404="","",[1]配变!B404)</f>
        <v>10kV</v>
      </c>
      <c r="C404" s="7">
        <f>IF([1]配变!D404="","",[1]配变!D404)</f>
        <v>1000</v>
      </c>
      <c r="D404" s="7" t="str">
        <f>IF([1]配变!F404="","",[1]配变!F404)</f>
        <v>县级</v>
      </c>
      <c r="E404" s="7" t="str">
        <f>IF([1]配变!H404="","",[1]配变!H404)</f>
        <v>分区3</v>
      </c>
      <c r="F404" s="7">
        <f>IF([1]配变!J404="","",[1]配变!J404)</f>
        <v>0</v>
      </c>
      <c r="G404" s="7">
        <f>IF([1]配变!K404="","",[1]配变!K404)</f>
        <v>2</v>
      </c>
      <c r="H404" s="7">
        <f>IF([1]配变!L404="","",[1]配变!L404)</f>
        <v>1</v>
      </c>
      <c r="I404" s="7">
        <f>IF([1]配变!M404="","",[1]配变!M404)</f>
        <v>1</v>
      </c>
      <c r="J404" s="7">
        <f>IF([1]配变!G404="","",[1]配变!G404)</f>
        <v>0</v>
      </c>
    </row>
    <row r="405" spans="1:10" x14ac:dyDescent="0.15">
      <c r="A405" s="7" t="str">
        <f>IF([1]配变!A405="","",[1]配变!A405)</f>
        <v>启航社1#变</v>
      </c>
      <c r="B405" s="7" t="str">
        <f>IF([1]配变!B405="","",[1]配变!B405)</f>
        <v>10kV</v>
      </c>
      <c r="C405" s="7">
        <f>IF([1]配变!D405="","",[1]配变!D405)</f>
        <v>800</v>
      </c>
      <c r="D405" s="7" t="str">
        <f>IF([1]配变!F405="","",[1]配变!F405)</f>
        <v>市辖</v>
      </c>
      <c r="E405" s="7" t="str">
        <f>IF([1]配变!H405="","",[1]配变!H405)</f>
        <v>分区4</v>
      </c>
      <c r="F405" s="7">
        <f>IF([1]配变!J405="","",[1]配变!J405)</f>
        <v>1</v>
      </c>
      <c r="G405" s="7">
        <f>IF([1]配变!K405="","",[1]配变!K405)</f>
        <v>0</v>
      </c>
      <c r="H405" s="7">
        <f>IF([1]配变!L405="","",[1]配变!L405)</f>
        <v>0</v>
      </c>
      <c r="I405" s="7">
        <f>IF([1]配变!M405="","",[1]配变!M405)</f>
        <v>0</v>
      </c>
      <c r="J405" s="7">
        <f>IF([1]配变!G405="","",[1]配变!G405)</f>
        <v>0</v>
      </c>
    </row>
    <row r="406" spans="1:10" x14ac:dyDescent="0.15">
      <c r="A406" s="7" t="str">
        <f>IF([1]配变!A406="","",[1]配变!A406)</f>
        <v>启航社2#变</v>
      </c>
      <c r="B406" s="7" t="str">
        <f>IF([1]配变!B406="","",[1]配变!B406)</f>
        <v>10kV</v>
      </c>
      <c r="C406" s="7">
        <f>IF([1]配变!D406="","",[1]配变!D406)</f>
        <v>800</v>
      </c>
      <c r="D406" s="7" t="str">
        <f>IF([1]配变!F406="","",[1]配变!F406)</f>
        <v>市辖</v>
      </c>
      <c r="E406" s="7" t="str">
        <f>IF([1]配变!H406="","",[1]配变!H406)</f>
        <v>分区4</v>
      </c>
      <c r="F406" s="7">
        <f>IF([1]配变!J406="","",[1]配变!J406)</f>
        <v>0</v>
      </c>
      <c r="G406" s="7">
        <f>IF([1]配变!K406="","",[1]配变!K406)</f>
        <v>1</v>
      </c>
      <c r="H406" s="7">
        <f>IF([1]配变!L406="","",[1]配变!L406)</f>
        <v>1</v>
      </c>
      <c r="I406" s="7">
        <f>IF([1]配变!M406="","",[1]配变!M406)</f>
        <v>1</v>
      </c>
      <c r="J406" s="7">
        <f>IF([1]配变!G406="","",[1]配变!G406)</f>
        <v>0</v>
      </c>
    </row>
    <row r="407" spans="1:10" x14ac:dyDescent="0.15">
      <c r="A407" s="7" t="str">
        <f>IF([1]配变!A407="","",[1]配变!A407)</f>
        <v>启航社3#变</v>
      </c>
      <c r="B407" s="7" t="str">
        <f>IF([1]配变!B407="","",[1]配变!B407)</f>
        <v>10kV</v>
      </c>
      <c r="C407" s="7">
        <f>IF([1]配变!D407="","",[1]配变!D407)</f>
        <v>800</v>
      </c>
      <c r="D407" s="7" t="str">
        <f>IF([1]配变!F407="","",[1]配变!F407)</f>
        <v>市辖</v>
      </c>
      <c r="E407" s="7" t="str">
        <f>IF([1]配变!H407="","",[1]配变!H407)</f>
        <v>分区4</v>
      </c>
      <c r="F407" s="7">
        <f>IF([1]配变!J407="","",[1]配变!J407)</f>
        <v>1</v>
      </c>
      <c r="G407" s="7">
        <f>IF([1]配变!K407="","",[1]配变!K407)</f>
        <v>2</v>
      </c>
      <c r="H407" s="7">
        <f>IF([1]配变!L407="","",[1]配变!L407)</f>
        <v>1</v>
      </c>
      <c r="I407" s="7">
        <f>IF([1]配变!M407="","",[1]配变!M407)</f>
        <v>1</v>
      </c>
      <c r="J407" s="7">
        <f>IF([1]配变!G407="","",[1]配变!G407)</f>
        <v>0</v>
      </c>
    </row>
    <row r="408" spans="1:10" x14ac:dyDescent="0.15">
      <c r="A408" s="7" t="str">
        <f>IF([1]配变!A408="","",[1]配变!A408)</f>
        <v>启航社4#变</v>
      </c>
      <c r="B408" s="7" t="str">
        <f>IF([1]配变!B408="","",[1]配变!B408)</f>
        <v>10kV</v>
      </c>
      <c r="C408" s="7">
        <f>IF([1]配变!D408="","",[1]配变!D408)</f>
        <v>800</v>
      </c>
      <c r="D408" s="7" t="str">
        <f>IF([1]配变!F408="","",[1]配变!F408)</f>
        <v>市辖</v>
      </c>
      <c r="E408" s="7" t="str">
        <f>IF([1]配变!H408="","",[1]配变!H408)</f>
        <v>分区4</v>
      </c>
      <c r="F408" s="7">
        <f>IF([1]配变!J408="","",[1]配变!J408)</f>
        <v>0</v>
      </c>
      <c r="G408" s="7">
        <f>IF([1]配变!K408="","",[1]配变!K408)</f>
        <v>0</v>
      </c>
      <c r="H408" s="7">
        <f>IF([1]配变!L408="","",[1]配变!L408)</f>
        <v>0</v>
      </c>
      <c r="I408" s="7">
        <f>IF([1]配变!M408="","",[1]配变!M408)</f>
        <v>0</v>
      </c>
      <c r="J408" s="7">
        <f>IF([1]配变!G408="","",[1]配变!G408)</f>
        <v>0</v>
      </c>
    </row>
    <row r="409" spans="1:10" x14ac:dyDescent="0.15">
      <c r="A409" s="7" t="str">
        <f>IF([1]配变!A409="","",[1]配变!A409)</f>
        <v>启航社11#变</v>
      </c>
      <c r="B409" s="7" t="str">
        <f>IF([1]配变!B409="","",[1]配变!B409)</f>
        <v>10kV</v>
      </c>
      <c r="C409" s="7">
        <f>IF([1]配变!D409="","",[1]配变!D409)</f>
        <v>800</v>
      </c>
      <c r="D409" s="7" t="str">
        <f>IF([1]配变!F409="","",[1]配变!F409)</f>
        <v>市辖</v>
      </c>
      <c r="E409" s="7" t="str">
        <f>IF([1]配变!H409="","",[1]配变!H409)</f>
        <v>分区4</v>
      </c>
      <c r="F409" s="7">
        <f>IF([1]配变!J409="","",[1]配变!J409)</f>
        <v>1</v>
      </c>
      <c r="G409" s="7">
        <f>IF([1]配变!K409="","",[1]配变!K409)</f>
        <v>1</v>
      </c>
      <c r="H409" s="7">
        <f>IF([1]配变!L409="","",[1]配变!L409)</f>
        <v>1</v>
      </c>
      <c r="I409" s="7">
        <f>IF([1]配变!M409="","",[1]配变!M409)</f>
        <v>1</v>
      </c>
      <c r="J409" s="7">
        <f>IF([1]配变!G409="","",[1]配变!G409)</f>
        <v>0</v>
      </c>
    </row>
    <row r="410" spans="1:10" x14ac:dyDescent="0.15">
      <c r="A410" s="7" t="str">
        <f>IF([1]配变!A410="","",[1]配变!A410)</f>
        <v>启航社9#变</v>
      </c>
      <c r="B410" s="7" t="str">
        <f>IF([1]配变!B410="","",[1]配变!B410)</f>
        <v>10kV</v>
      </c>
      <c r="C410" s="7">
        <f>IF([1]配变!D410="","",[1]配变!D410)</f>
        <v>800</v>
      </c>
      <c r="D410" s="7" t="str">
        <f>IF([1]配变!F410="","",[1]配变!F410)</f>
        <v>市辖</v>
      </c>
      <c r="E410" s="7" t="str">
        <f>IF([1]配变!H410="","",[1]配变!H410)</f>
        <v>分区4</v>
      </c>
      <c r="F410" s="7">
        <f>IF([1]配变!J410="","",[1]配变!J410)</f>
        <v>0</v>
      </c>
      <c r="G410" s="7">
        <f>IF([1]配变!K410="","",[1]配变!K410)</f>
        <v>2</v>
      </c>
      <c r="H410" s="7">
        <f>IF([1]配变!L410="","",[1]配变!L410)</f>
        <v>1</v>
      </c>
      <c r="I410" s="7">
        <f>IF([1]配变!M410="","",[1]配变!M410)</f>
        <v>1</v>
      </c>
      <c r="J410" s="7">
        <f>IF([1]配变!G410="","",[1]配变!G410)</f>
        <v>0</v>
      </c>
    </row>
    <row r="411" spans="1:10" x14ac:dyDescent="0.15">
      <c r="A411" s="7" t="str">
        <f>IF([1]配变!A411="","",[1]配变!A411)</f>
        <v>22760宁沪置业</v>
      </c>
      <c r="B411" s="7" t="str">
        <f>IF([1]配变!B411="","",[1]配变!B411)</f>
        <v>10kV</v>
      </c>
      <c r="C411" s="7">
        <f>IF([1]配变!D411="","",[1]配变!D411)</f>
        <v>500</v>
      </c>
      <c r="D411" s="7" t="str">
        <f>IF([1]配变!F411="","",[1]配变!F411)</f>
        <v>市辖</v>
      </c>
      <c r="E411" s="7" t="str">
        <f>IF([1]配变!H411="","",[1]配变!H411)</f>
        <v>分区2</v>
      </c>
      <c r="F411" s="7">
        <f>IF([1]配变!J411="","",[1]配变!J411)</f>
        <v>1</v>
      </c>
      <c r="G411" s="7">
        <f>IF([1]配变!K411="","",[1]配变!K411)</f>
        <v>0</v>
      </c>
      <c r="H411" s="7">
        <f>IF([1]配变!L411="","",[1]配变!L411)</f>
        <v>0</v>
      </c>
      <c r="I411" s="7">
        <f>IF([1]配变!M411="","",[1]配变!M411)</f>
        <v>0</v>
      </c>
      <c r="J411" s="7">
        <f>IF([1]配变!G411="","",[1]配变!G411)</f>
        <v>0</v>
      </c>
    </row>
    <row r="412" spans="1:10" x14ac:dyDescent="0.15">
      <c r="A412" s="7" t="str">
        <f>IF([1]配变!A412="","",[1]配变!A412)</f>
        <v>联达国际贸易</v>
      </c>
      <c r="B412" s="7" t="str">
        <f>IF([1]配变!B412="","",[1]配变!B412)</f>
        <v>10kV</v>
      </c>
      <c r="C412" s="7">
        <f>IF([1]配变!D412="","",[1]配变!D412)</f>
        <v>315</v>
      </c>
      <c r="D412" s="7" t="str">
        <f>IF([1]配变!F412="","",[1]配变!F412)</f>
        <v>市辖</v>
      </c>
      <c r="E412" s="7" t="str">
        <f>IF([1]配变!H412="","",[1]配变!H412)</f>
        <v>分区2</v>
      </c>
      <c r="F412" s="7">
        <f>IF([1]配变!J412="","",[1]配变!J412)</f>
        <v>0</v>
      </c>
      <c r="G412" s="7">
        <f>IF([1]配变!K412="","",[1]配变!K412)</f>
        <v>1</v>
      </c>
      <c r="H412" s="7">
        <f>IF([1]配变!L412="","",[1]配变!L412)</f>
        <v>1</v>
      </c>
      <c r="I412" s="7">
        <f>IF([1]配变!M412="","",[1]配变!M412)</f>
        <v>1</v>
      </c>
      <c r="J412" s="7">
        <f>IF([1]配变!G412="","",[1]配变!G412)</f>
        <v>0</v>
      </c>
    </row>
    <row r="413" spans="1:10" x14ac:dyDescent="0.15">
      <c r="A413" s="7" t="str">
        <f>IF([1]配变!A413="","",[1]配变!A413)</f>
        <v>宁沪置业</v>
      </c>
      <c r="B413" s="7" t="str">
        <f>IF([1]配变!B413="","",[1]配变!B413)</f>
        <v>10kV</v>
      </c>
      <c r="C413" s="7">
        <f>IF([1]配变!D413="","",[1]配变!D413)</f>
        <v>500</v>
      </c>
      <c r="D413" s="7" t="str">
        <f>IF([1]配变!F413="","",[1]配变!F413)</f>
        <v>市辖</v>
      </c>
      <c r="E413" s="7" t="str">
        <f>IF([1]配变!H413="","",[1]配变!H413)</f>
        <v>分区2</v>
      </c>
      <c r="F413" s="7">
        <f>IF([1]配变!J413="","",[1]配变!J413)</f>
        <v>1</v>
      </c>
      <c r="G413" s="7">
        <f>IF([1]配变!K413="","",[1]配变!K413)</f>
        <v>2</v>
      </c>
      <c r="H413" s="7">
        <f>IF([1]配变!L413="","",[1]配变!L413)</f>
        <v>1</v>
      </c>
      <c r="I413" s="7">
        <f>IF([1]配变!M413="","",[1]配变!M413)</f>
        <v>1</v>
      </c>
      <c r="J413" s="7">
        <f>IF([1]配变!G413="","",[1]配变!G413)</f>
        <v>0</v>
      </c>
    </row>
    <row r="414" spans="1:10" x14ac:dyDescent="0.15">
      <c r="A414" s="7" t="str">
        <f>IF([1]配变!A414="","",[1]配变!A414)</f>
        <v>虹桥公馆T1-1</v>
      </c>
      <c r="B414" s="7" t="str">
        <f>IF([1]配变!B414="","",[1]配变!B414)</f>
        <v>10kV</v>
      </c>
      <c r="C414" s="7">
        <f>IF([1]配变!D414="","",[1]配变!D414)</f>
        <v>1600</v>
      </c>
      <c r="D414" s="7" t="str">
        <f>IF([1]配变!F414="","",[1]配变!F414)</f>
        <v>市辖</v>
      </c>
      <c r="E414" s="7" t="str">
        <f>IF([1]配变!H414="","",[1]配变!H414)</f>
        <v>分区2</v>
      </c>
      <c r="F414" s="7">
        <f>IF([1]配变!J414="","",[1]配变!J414)</f>
        <v>0</v>
      </c>
      <c r="G414" s="7">
        <f>IF([1]配变!K414="","",[1]配变!K414)</f>
        <v>0</v>
      </c>
      <c r="H414" s="7">
        <f>IF([1]配变!L414="","",[1]配变!L414)</f>
        <v>0</v>
      </c>
      <c r="I414" s="7">
        <f>IF([1]配变!M414="","",[1]配变!M414)</f>
        <v>0</v>
      </c>
      <c r="J414" s="7">
        <f>IF([1]配变!G414="","",[1]配变!G414)</f>
        <v>0</v>
      </c>
    </row>
    <row r="415" spans="1:10" x14ac:dyDescent="0.15">
      <c r="A415" s="7" t="str">
        <f>IF([1]配变!A415="","",[1]配变!A415)</f>
        <v>虹桥公馆T1-2</v>
      </c>
      <c r="B415" s="7" t="str">
        <f>IF([1]配变!B415="","",[1]配变!B415)</f>
        <v>10kV</v>
      </c>
      <c r="C415" s="7">
        <f>IF([1]配变!D415="","",[1]配变!D415)</f>
        <v>1600</v>
      </c>
      <c r="D415" s="7" t="str">
        <f>IF([1]配变!F415="","",[1]配变!F415)</f>
        <v>市辖</v>
      </c>
      <c r="E415" s="7" t="str">
        <f>IF([1]配变!H415="","",[1]配变!H415)</f>
        <v>分区2</v>
      </c>
      <c r="F415" s="7">
        <f>IF([1]配变!J415="","",[1]配变!J415)</f>
        <v>1</v>
      </c>
      <c r="G415" s="7">
        <f>IF([1]配变!K415="","",[1]配变!K415)</f>
        <v>1</v>
      </c>
      <c r="H415" s="7">
        <f>IF([1]配变!L415="","",[1]配变!L415)</f>
        <v>1</v>
      </c>
      <c r="I415" s="7">
        <f>IF([1]配变!M415="","",[1]配变!M415)</f>
        <v>1</v>
      </c>
      <c r="J415" s="7">
        <f>IF([1]配变!G415="","",[1]配变!G415)</f>
        <v>0</v>
      </c>
    </row>
    <row r="416" spans="1:10" x14ac:dyDescent="0.15">
      <c r="A416" s="7" t="str">
        <f>IF([1]配变!A416="","",[1]配变!A416)</f>
        <v>虹桥公馆T1-3</v>
      </c>
      <c r="B416" s="7" t="str">
        <f>IF([1]配变!B416="","",[1]配变!B416)</f>
        <v>10kV</v>
      </c>
      <c r="C416" s="7">
        <f>IF([1]配变!D416="","",[1]配变!D416)</f>
        <v>1600</v>
      </c>
      <c r="D416" s="7" t="str">
        <f>IF([1]配变!F416="","",[1]配变!F416)</f>
        <v>市辖</v>
      </c>
      <c r="E416" s="7" t="str">
        <f>IF([1]配变!H416="","",[1]配变!H416)</f>
        <v>分区2</v>
      </c>
      <c r="F416" s="7">
        <f>IF([1]配变!J416="","",[1]配变!J416)</f>
        <v>0</v>
      </c>
      <c r="G416" s="7">
        <f>IF([1]配变!K416="","",[1]配变!K416)</f>
        <v>2</v>
      </c>
      <c r="H416" s="7">
        <f>IF([1]配变!L416="","",[1]配变!L416)</f>
        <v>1</v>
      </c>
      <c r="I416" s="7">
        <f>IF([1]配变!M416="","",[1]配变!M416)</f>
        <v>1</v>
      </c>
      <c r="J416" s="7">
        <f>IF([1]配变!G416="","",[1]配变!G416)</f>
        <v>0</v>
      </c>
    </row>
    <row r="417" spans="1:10" x14ac:dyDescent="0.15">
      <c r="A417" s="7" t="str">
        <f>IF([1]配变!A417="","",[1]配变!A417)</f>
        <v>虹桥公馆T1-4</v>
      </c>
      <c r="B417" s="7" t="str">
        <f>IF([1]配变!B417="","",[1]配变!B417)</f>
        <v>10kV</v>
      </c>
      <c r="C417" s="7">
        <f>IF([1]配变!D417="","",[1]配变!D417)</f>
        <v>1600</v>
      </c>
      <c r="D417" s="7" t="str">
        <f>IF([1]配变!F417="","",[1]配变!F417)</f>
        <v>市辖</v>
      </c>
      <c r="E417" s="7" t="str">
        <f>IF([1]配变!H417="","",[1]配变!H417)</f>
        <v>分区2</v>
      </c>
      <c r="F417" s="7">
        <f>IF([1]配变!J417="","",[1]配变!J417)</f>
        <v>1</v>
      </c>
      <c r="G417" s="7">
        <f>IF([1]配变!K417="","",[1]配变!K417)</f>
        <v>0</v>
      </c>
      <c r="H417" s="7">
        <f>IF([1]配变!L417="","",[1]配变!L417)</f>
        <v>0</v>
      </c>
      <c r="I417" s="7">
        <f>IF([1]配变!M417="","",[1]配变!M417)</f>
        <v>0</v>
      </c>
      <c r="J417" s="7">
        <f>IF([1]配变!G417="","",[1]配变!G417)</f>
        <v>0</v>
      </c>
    </row>
    <row r="418" spans="1:10" x14ac:dyDescent="0.15">
      <c r="A418" s="7" t="str">
        <f>IF([1]配变!A418="","",[1]配变!A418)</f>
        <v>绿南线资产经营</v>
      </c>
      <c r="B418" s="7" t="str">
        <f>IF([1]配变!B418="","",[1]配变!B418)</f>
        <v>10kV</v>
      </c>
      <c r="C418" s="7">
        <f>IF([1]配变!D418="","",[1]配变!D418)</f>
        <v>500</v>
      </c>
      <c r="D418" s="7" t="str">
        <f>IF([1]配变!F418="","",[1]配变!F418)</f>
        <v>县级</v>
      </c>
      <c r="E418" s="7" t="str">
        <f>IF([1]配变!H418="","",[1]配变!H418)</f>
        <v>分区3</v>
      </c>
      <c r="F418" s="7">
        <f>IF([1]配变!J418="","",[1]配变!J418)</f>
        <v>0</v>
      </c>
      <c r="G418" s="7">
        <f>IF([1]配变!K418="","",[1]配变!K418)</f>
        <v>1</v>
      </c>
      <c r="H418" s="7">
        <f>IF([1]配变!L418="","",[1]配变!L418)</f>
        <v>1</v>
      </c>
      <c r="I418" s="7">
        <f>IF([1]配变!M418="","",[1]配变!M418)</f>
        <v>1</v>
      </c>
      <c r="J418" s="7">
        <f>IF([1]配变!G418="","",[1]配变!G418)</f>
        <v>0</v>
      </c>
    </row>
    <row r="419" spans="1:10" x14ac:dyDescent="0.15">
      <c r="A419" s="7" t="str">
        <f>IF([1]配变!A419="","",[1]配变!A419)</f>
        <v>人才公寓临变</v>
      </c>
      <c r="B419" s="7" t="str">
        <f>IF([1]配变!B419="","",[1]配变!B419)</f>
        <v>10kV</v>
      </c>
      <c r="C419" s="7">
        <f>IF([1]配变!D419="","",[1]配变!D419)</f>
        <v>500</v>
      </c>
      <c r="D419" s="7" t="str">
        <f>IF([1]配变!F419="","",[1]配变!F419)</f>
        <v>县级</v>
      </c>
      <c r="E419" s="7" t="str">
        <f>IF([1]配变!H419="","",[1]配变!H419)</f>
        <v>分区3</v>
      </c>
      <c r="F419" s="7">
        <f>IF([1]配变!J419="","",[1]配变!J419)</f>
        <v>1</v>
      </c>
      <c r="G419" s="7">
        <f>IF([1]配变!K419="","",[1]配变!K419)</f>
        <v>2</v>
      </c>
      <c r="H419" s="7">
        <f>IF([1]配变!L419="","",[1]配变!L419)</f>
        <v>1</v>
      </c>
      <c r="I419" s="7">
        <f>IF([1]配变!M419="","",[1]配变!M419)</f>
        <v>1</v>
      </c>
      <c r="J419" s="7">
        <f>IF([1]配变!G419="","",[1]配变!G419)</f>
        <v>0</v>
      </c>
    </row>
    <row r="420" spans="1:10" x14ac:dyDescent="0.15">
      <c r="A420" s="7" t="str">
        <f>IF([1]配变!A420="","",[1]配变!A420)</f>
        <v>绿地置业D区24#变</v>
      </c>
      <c r="B420" s="7" t="str">
        <f>IF([1]配变!B420="","",[1]配变!B420)</f>
        <v>10kV</v>
      </c>
      <c r="C420" s="7">
        <f>IF([1]配变!D420="","",[1]配变!D420)</f>
        <v>800</v>
      </c>
      <c r="D420" s="7" t="str">
        <f>IF([1]配变!F420="","",[1]配变!F420)</f>
        <v>县级</v>
      </c>
      <c r="E420" s="7" t="str">
        <f>IF([1]配变!H420="","",[1]配变!H420)</f>
        <v>分区3</v>
      </c>
      <c r="F420" s="7">
        <f>IF([1]配变!J420="","",[1]配变!J420)</f>
        <v>0</v>
      </c>
      <c r="G420" s="7">
        <f>IF([1]配变!K420="","",[1]配变!K420)</f>
        <v>0</v>
      </c>
      <c r="H420" s="7">
        <f>IF([1]配变!L420="","",[1]配变!L420)</f>
        <v>0</v>
      </c>
      <c r="I420" s="7">
        <f>IF([1]配变!M420="","",[1]配变!M420)</f>
        <v>0</v>
      </c>
      <c r="J420" s="7">
        <f>IF([1]配变!G420="","",[1]配变!G420)</f>
        <v>0</v>
      </c>
    </row>
    <row r="421" spans="1:10" x14ac:dyDescent="0.15">
      <c r="A421" s="7" t="str">
        <f>IF([1]配变!A421="","",[1]配变!A421)</f>
        <v>绿地置业D区26#变</v>
      </c>
      <c r="B421" s="7" t="str">
        <f>IF([1]配变!B421="","",[1]配变!B421)</f>
        <v>10kV</v>
      </c>
      <c r="C421" s="7">
        <f>IF([1]配变!D421="","",[1]配变!D421)</f>
        <v>800</v>
      </c>
      <c r="D421" s="7" t="str">
        <f>IF([1]配变!F421="","",[1]配变!F421)</f>
        <v>县级</v>
      </c>
      <c r="E421" s="7" t="str">
        <f>IF([1]配变!H421="","",[1]配变!H421)</f>
        <v>分区3</v>
      </c>
      <c r="F421" s="7">
        <f>IF([1]配变!J421="","",[1]配变!J421)</f>
        <v>1</v>
      </c>
      <c r="G421" s="7">
        <f>IF([1]配变!K421="","",[1]配变!K421)</f>
        <v>1</v>
      </c>
      <c r="H421" s="7">
        <f>IF([1]配变!L421="","",[1]配变!L421)</f>
        <v>1</v>
      </c>
      <c r="I421" s="7">
        <f>IF([1]配变!M421="","",[1]配变!M421)</f>
        <v>1</v>
      </c>
      <c r="J421" s="7">
        <f>IF([1]配变!G421="","",[1]配变!G421)</f>
        <v>0</v>
      </c>
    </row>
    <row r="422" spans="1:10" x14ac:dyDescent="0.15">
      <c r="A422" s="7" t="str">
        <f>IF([1]配变!A422="","",[1]配变!A422)</f>
        <v>绿地置业D区19#变</v>
      </c>
      <c r="B422" s="7" t="str">
        <f>IF([1]配变!B422="","",[1]配变!B422)</f>
        <v>10kV</v>
      </c>
      <c r="C422" s="7">
        <f>IF([1]配变!D422="","",[1]配变!D422)</f>
        <v>800</v>
      </c>
      <c r="D422" s="7" t="str">
        <f>IF([1]配变!F422="","",[1]配变!F422)</f>
        <v>县级</v>
      </c>
      <c r="E422" s="7" t="str">
        <f>IF([1]配变!H422="","",[1]配变!H422)</f>
        <v>分区3</v>
      </c>
      <c r="F422" s="7">
        <f>IF([1]配变!J422="","",[1]配变!J422)</f>
        <v>0</v>
      </c>
      <c r="G422" s="7">
        <f>IF([1]配变!K422="","",[1]配变!K422)</f>
        <v>2</v>
      </c>
      <c r="H422" s="7">
        <f>IF([1]配变!L422="","",[1]配变!L422)</f>
        <v>1</v>
      </c>
      <c r="I422" s="7">
        <f>IF([1]配变!M422="","",[1]配变!M422)</f>
        <v>1</v>
      </c>
      <c r="J422" s="7">
        <f>IF([1]配变!G422="","",[1]配变!G422)</f>
        <v>0</v>
      </c>
    </row>
    <row r="423" spans="1:10" x14ac:dyDescent="0.15">
      <c r="A423" s="7" t="str">
        <f>IF([1]配变!A423="","",[1]配变!A423)</f>
        <v>绿地置业D区18#变</v>
      </c>
      <c r="B423" s="7" t="str">
        <f>IF([1]配变!B423="","",[1]配变!B423)</f>
        <v>10kV</v>
      </c>
      <c r="C423" s="7">
        <f>IF([1]配变!D423="","",[1]配变!D423)</f>
        <v>800</v>
      </c>
      <c r="D423" s="7" t="str">
        <f>IF([1]配变!F423="","",[1]配变!F423)</f>
        <v>县级</v>
      </c>
      <c r="E423" s="7" t="str">
        <f>IF([1]配变!H423="","",[1]配变!H423)</f>
        <v>分区3</v>
      </c>
      <c r="F423" s="7">
        <f>IF([1]配变!J423="","",[1]配变!J423)</f>
        <v>1</v>
      </c>
      <c r="G423" s="7">
        <f>IF([1]配变!K423="","",[1]配变!K423)</f>
        <v>0</v>
      </c>
      <c r="H423" s="7">
        <f>IF([1]配变!L423="","",[1]配变!L423)</f>
        <v>0</v>
      </c>
      <c r="I423" s="7">
        <f>IF([1]配变!M423="","",[1]配变!M423)</f>
        <v>0</v>
      </c>
      <c r="J423" s="7">
        <f>IF([1]配变!G423="","",[1]配变!G423)</f>
        <v>0</v>
      </c>
    </row>
    <row r="424" spans="1:10" x14ac:dyDescent="0.15">
      <c r="A424" s="7" t="str">
        <f>IF([1]配变!A424="","",[1]配变!A424)</f>
        <v>绿地置业D区20#变</v>
      </c>
      <c r="B424" s="7" t="str">
        <f>IF([1]配变!B424="","",[1]配变!B424)</f>
        <v>10kV</v>
      </c>
      <c r="C424" s="7">
        <f>IF([1]配变!D424="","",[1]配变!D424)</f>
        <v>630</v>
      </c>
      <c r="D424" s="7" t="str">
        <f>IF([1]配变!F424="","",[1]配变!F424)</f>
        <v>县级</v>
      </c>
      <c r="E424" s="7" t="str">
        <f>IF([1]配变!H424="","",[1]配变!H424)</f>
        <v>分区3</v>
      </c>
      <c r="F424" s="7">
        <f>IF([1]配变!J424="","",[1]配变!J424)</f>
        <v>0</v>
      </c>
      <c r="G424" s="7">
        <f>IF([1]配变!K424="","",[1]配变!K424)</f>
        <v>1</v>
      </c>
      <c r="H424" s="7">
        <f>IF([1]配变!L424="","",[1]配变!L424)</f>
        <v>1</v>
      </c>
      <c r="I424" s="7">
        <f>IF([1]配变!M424="","",[1]配变!M424)</f>
        <v>1</v>
      </c>
      <c r="J424" s="7">
        <f>IF([1]配变!G424="","",[1]配变!G424)</f>
        <v>0</v>
      </c>
    </row>
    <row r="425" spans="1:10" x14ac:dyDescent="0.15">
      <c r="A425" s="7" t="str">
        <f>IF([1]配变!A425="","",[1]配变!A425)</f>
        <v>绿地置业D区21#变</v>
      </c>
      <c r="B425" s="7" t="str">
        <f>IF([1]配变!B425="","",[1]配变!B425)</f>
        <v>10kV</v>
      </c>
      <c r="C425" s="7">
        <f>IF([1]配变!D425="","",[1]配变!D425)</f>
        <v>630</v>
      </c>
      <c r="D425" s="7" t="str">
        <f>IF([1]配变!F425="","",[1]配变!F425)</f>
        <v>县级</v>
      </c>
      <c r="E425" s="7" t="str">
        <f>IF([1]配变!H425="","",[1]配变!H425)</f>
        <v>分区3</v>
      </c>
      <c r="F425" s="7">
        <f>IF([1]配变!J425="","",[1]配变!J425)</f>
        <v>1</v>
      </c>
      <c r="G425" s="7">
        <f>IF([1]配变!K425="","",[1]配变!K425)</f>
        <v>2</v>
      </c>
      <c r="H425" s="7">
        <f>IF([1]配变!L425="","",[1]配变!L425)</f>
        <v>1</v>
      </c>
      <c r="I425" s="7">
        <f>IF([1]配变!M425="","",[1]配变!M425)</f>
        <v>1</v>
      </c>
      <c r="J425" s="7">
        <f>IF([1]配变!G425="","",[1]配变!G425)</f>
        <v>0</v>
      </c>
    </row>
    <row r="426" spans="1:10" x14ac:dyDescent="0.15">
      <c r="A426" s="7" t="str">
        <f>IF([1]配变!A426="","",[1]配变!A426)</f>
        <v>绿地置业D区16#变</v>
      </c>
      <c r="B426" s="7" t="str">
        <f>IF([1]配变!B426="","",[1]配变!B426)</f>
        <v>10kV</v>
      </c>
      <c r="C426" s="7">
        <f>IF([1]配变!D426="","",[1]配变!D426)</f>
        <v>800</v>
      </c>
      <c r="D426" s="7" t="str">
        <f>IF([1]配变!F426="","",[1]配变!F426)</f>
        <v>县级</v>
      </c>
      <c r="E426" s="7" t="str">
        <f>IF([1]配变!H426="","",[1]配变!H426)</f>
        <v>分区3</v>
      </c>
      <c r="F426" s="7">
        <f>IF([1]配变!J426="","",[1]配变!J426)</f>
        <v>0</v>
      </c>
      <c r="G426" s="7">
        <f>IF([1]配变!K426="","",[1]配变!K426)</f>
        <v>0</v>
      </c>
      <c r="H426" s="7">
        <f>IF([1]配变!L426="","",[1]配变!L426)</f>
        <v>0</v>
      </c>
      <c r="I426" s="7">
        <f>IF([1]配变!M426="","",[1]配变!M426)</f>
        <v>0</v>
      </c>
      <c r="J426" s="7">
        <f>IF([1]配变!G426="","",[1]配变!G426)</f>
        <v>0</v>
      </c>
    </row>
    <row r="427" spans="1:10" x14ac:dyDescent="0.15">
      <c r="A427" s="7" t="str">
        <f>IF([1]配变!A427="","",[1]配变!A427)</f>
        <v>绿地置业D区17#变</v>
      </c>
      <c r="B427" s="7" t="str">
        <f>IF([1]配变!B427="","",[1]配变!B427)</f>
        <v>10kV</v>
      </c>
      <c r="C427" s="7">
        <f>IF([1]配变!D427="","",[1]配变!D427)</f>
        <v>800</v>
      </c>
      <c r="D427" s="7" t="str">
        <f>IF([1]配变!F427="","",[1]配变!F427)</f>
        <v>县级</v>
      </c>
      <c r="E427" s="7" t="str">
        <f>IF([1]配变!H427="","",[1]配变!H427)</f>
        <v>分区3</v>
      </c>
      <c r="F427" s="7">
        <f>IF([1]配变!J427="","",[1]配变!J427)</f>
        <v>1</v>
      </c>
      <c r="G427" s="7">
        <f>IF([1]配变!K427="","",[1]配变!K427)</f>
        <v>1</v>
      </c>
      <c r="H427" s="7">
        <f>IF([1]配变!L427="","",[1]配变!L427)</f>
        <v>1</v>
      </c>
      <c r="I427" s="7">
        <f>IF([1]配变!M427="","",[1]配变!M427)</f>
        <v>1</v>
      </c>
      <c r="J427" s="7">
        <f>IF([1]配变!G427="","",[1]配变!G427)</f>
        <v>0</v>
      </c>
    </row>
    <row r="428" spans="1:10" x14ac:dyDescent="0.15">
      <c r="A428" s="7" t="str">
        <f>IF([1]配变!A428="","",[1]配变!A428)</f>
        <v>绿地置业D区5#变</v>
      </c>
      <c r="B428" s="7" t="str">
        <f>IF([1]配变!B428="","",[1]配变!B428)</f>
        <v>10kV</v>
      </c>
      <c r="C428" s="7">
        <f>IF([1]配变!D428="","",[1]配变!D428)</f>
        <v>800</v>
      </c>
      <c r="D428" s="7" t="str">
        <f>IF([1]配变!F428="","",[1]配变!F428)</f>
        <v>县级</v>
      </c>
      <c r="E428" s="7" t="str">
        <f>IF([1]配变!H428="","",[1]配变!H428)</f>
        <v>分区3</v>
      </c>
      <c r="F428" s="7">
        <f>IF([1]配变!J428="","",[1]配变!J428)</f>
        <v>0</v>
      </c>
      <c r="G428" s="7">
        <f>IF([1]配变!K428="","",[1]配变!K428)</f>
        <v>2</v>
      </c>
      <c r="H428" s="7">
        <f>IF([1]配变!L428="","",[1]配变!L428)</f>
        <v>1</v>
      </c>
      <c r="I428" s="7">
        <f>IF([1]配变!M428="","",[1]配变!M428)</f>
        <v>1</v>
      </c>
      <c r="J428" s="7">
        <f>IF([1]配变!G428="","",[1]配变!G428)</f>
        <v>0</v>
      </c>
    </row>
    <row r="429" spans="1:10" x14ac:dyDescent="0.15">
      <c r="A429" s="7" t="str">
        <f>IF([1]配变!A429="","",[1]配变!A429)</f>
        <v>绿地置业D区6#变</v>
      </c>
      <c r="B429" s="7" t="str">
        <f>IF([1]配变!B429="","",[1]配变!B429)</f>
        <v>10kV</v>
      </c>
      <c r="C429" s="7">
        <f>IF([1]配变!D429="","",[1]配变!D429)</f>
        <v>800</v>
      </c>
      <c r="D429" s="7" t="str">
        <f>IF([1]配变!F429="","",[1]配变!F429)</f>
        <v>县级</v>
      </c>
      <c r="E429" s="7" t="str">
        <f>IF([1]配变!H429="","",[1]配变!H429)</f>
        <v>分区3</v>
      </c>
      <c r="F429" s="7">
        <f>IF([1]配变!J429="","",[1]配变!J429)</f>
        <v>1</v>
      </c>
      <c r="G429" s="7">
        <f>IF([1]配变!K429="","",[1]配变!K429)</f>
        <v>0</v>
      </c>
      <c r="H429" s="7">
        <f>IF([1]配变!L429="","",[1]配变!L429)</f>
        <v>0</v>
      </c>
      <c r="I429" s="7">
        <f>IF([1]配变!M429="","",[1]配变!M429)</f>
        <v>0</v>
      </c>
      <c r="J429" s="7">
        <f>IF([1]配变!G429="","",[1]配变!G429)</f>
        <v>0</v>
      </c>
    </row>
    <row r="430" spans="1:10" x14ac:dyDescent="0.15">
      <c r="A430" s="7" t="str">
        <f>IF([1]配变!A430="","",[1]配变!A430)</f>
        <v>绿地置业D区22#变</v>
      </c>
      <c r="B430" s="7" t="str">
        <f>IF([1]配变!B430="","",[1]配变!B430)</f>
        <v>10kV</v>
      </c>
      <c r="C430" s="7">
        <f>IF([1]配变!D430="","",[1]配变!D430)</f>
        <v>800</v>
      </c>
      <c r="D430" s="7" t="str">
        <f>IF([1]配变!F430="","",[1]配变!F430)</f>
        <v>县级</v>
      </c>
      <c r="E430" s="7" t="str">
        <f>IF([1]配变!H430="","",[1]配变!H430)</f>
        <v>分区3</v>
      </c>
      <c r="F430" s="7">
        <f>IF([1]配变!J430="","",[1]配变!J430)</f>
        <v>0</v>
      </c>
      <c r="G430" s="7">
        <f>IF([1]配变!K430="","",[1]配变!K430)</f>
        <v>1</v>
      </c>
      <c r="H430" s="7">
        <f>IF([1]配变!L430="","",[1]配变!L430)</f>
        <v>1</v>
      </c>
      <c r="I430" s="7">
        <f>IF([1]配变!M430="","",[1]配变!M430)</f>
        <v>1</v>
      </c>
      <c r="J430" s="7">
        <f>IF([1]配变!G430="","",[1]配变!G430)</f>
        <v>0</v>
      </c>
    </row>
    <row r="431" spans="1:10" x14ac:dyDescent="0.15">
      <c r="A431" s="7" t="str">
        <f>IF([1]配变!A431="","",[1]配变!A431)</f>
        <v>绿地置业D区23#变</v>
      </c>
      <c r="B431" s="7" t="str">
        <f>IF([1]配变!B431="","",[1]配变!B431)</f>
        <v>10kV</v>
      </c>
      <c r="C431" s="7">
        <f>IF([1]配变!D431="","",[1]配变!D431)</f>
        <v>800</v>
      </c>
      <c r="D431" s="7" t="str">
        <f>IF([1]配变!F431="","",[1]配变!F431)</f>
        <v>县级</v>
      </c>
      <c r="E431" s="7" t="str">
        <f>IF([1]配变!H431="","",[1]配变!H431)</f>
        <v>分区3</v>
      </c>
      <c r="F431" s="7">
        <f>IF([1]配变!J431="","",[1]配变!J431)</f>
        <v>1</v>
      </c>
      <c r="G431" s="7">
        <f>IF([1]配变!K431="","",[1]配变!K431)</f>
        <v>2</v>
      </c>
      <c r="H431" s="7">
        <f>IF([1]配变!L431="","",[1]配变!L431)</f>
        <v>1</v>
      </c>
      <c r="I431" s="7">
        <f>IF([1]配变!M431="","",[1]配变!M431)</f>
        <v>1</v>
      </c>
      <c r="J431" s="7">
        <f>IF([1]配变!G431="","",[1]配变!G431)</f>
        <v>0</v>
      </c>
    </row>
    <row r="432" spans="1:10" x14ac:dyDescent="0.15">
      <c r="A432" s="7" t="str">
        <f>IF([1]配变!A432="","",[1]配变!A432)</f>
        <v>绿地置业D区7#变</v>
      </c>
      <c r="B432" s="7" t="str">
        <f>IF([1]配变!B432="","",[1]配变!B432)</f>
        <v>10kV</v>
      </c>
      <c r="C432" s="7">
        <f>IF([1]配变!D432="","",[1]配变!D432)</f>
        <v>800</v>
      </c>
      <c r="D432" s="7" t="str">
        <f>IF([1]配变!F432="","",[1]配变!F432)</f>
        <v>县级</v>
      </c>
      <c r="E432" s="7" t="str">
        <f>IF([1]配变!H432="","",[1]配变!H432)</f>
        <v>分区3</v>
      </c>
      <c r="F432" s="7">
        <f>IF([1]配变!J432="","",[1]配变!J432)</f>
        <v>0</v>
      </c>
      <c r="G432" s="7">
        <f>IF([1]配变!K432="","",[1]配变!K432)</f>
        <v>0</v>
      </c>
      <c r="H432" s="7">
        <f>IF([1]配变!L432="","",[1]配变!L432)</f>
        <v>0</v>
      </c>
      <c r="I432" s="7">
        <f>IF([1]配变!M432="","",[1]配变!M432)</f>
        <v>0</v>
      </c>
      <c r="J432" s="7">
        <f>IF([1]配变!G432="","",[1]配变!G432)</f>
        <v>0</v>
      </c>
    </row>
    <row r="433" spans="1:10" x14ac:dyDescent="0.15">
      <c r="A433" s="7" t="str">
        <f>IF([1]配变!A433="","",[1]配变!A433)</f>
        <v>绿地置业D区8#变</v>
      </c>
      <c r="B433" s="7" t="str">
        <f>IF([1]配变!B433="","",[1]配变!B433)</f>
        <v>10kV</v>
      </c>
      <c r="C433" s="7">
        <f>IF([1]配变!D433="","",[1]配变!D433)</f>
        <v>800</v>
      </c>
      <c r="D433" s="7" t="str">
        <f>IF([1]配变!F433="","",[1]配变!F433)</f>
        <v>县级</v>
      </c>
      <c r="E433" s="7" t="str">
        <f>IF([1]配变!H433="","",[1]配变!H433)</f>
        <v>分区3</v>
      </c>
      <c r="F433" s="7">
        <f>IF([1]配变!J433="","",[1]配变!J433)</f>
        <v>1</v>
      </c>
      <c r="G433" s="7">
        <f>IF([1]配变!K433="","",[1]配变!K433)</f>
        <v>1</v>
      </c>
      <c r="H433" s="7">
        <f>IF([1]配变!L433="","",[1]配变!L433)</f>
        <v>1</v>
      </c>
      <c r="I433" s="7">
        <f>IF([1]配变!M433="","",[1]配变!M433)</f>
        <v>1</v>
      </c>
      <c r="J433" s="7">
        <f>IF([1]配变!G433="","",[1]配变!G433)</f>
        <v>0</v>
      </c>
    </row>
    <row r="434" spans="1:10" x14ac:dyDescent="0.15">
      <c r="A434" s="7" t="str">
        <f>IF([1]配变!A434="","",[1]配变!A434)</f>
        <v>绿地D区11#变</v>
      </c>
      <c r="B434" s="7" t="str">
        <f>IF([1]配变!B434="","",[1]配变!B434)</f>
        <v>10kV</v>
      </c>
      <c r="C434" s="7">
        <f>IF([1]配变!D434="","",[1]配变!D434)</f>
        <v>800</v>
      </c>
      <c r="D434" s="7" t="str">
        <f>IF([1]配变!F434="","",[1]配变!F434)</f>
        <v>县级</v>
      </c>
      <c r="E434" s="7" t="str">
        <f>IF([1]配变!H434="","",[1]配变!H434)</f>
        <v>分区3</v>
      </c>
      <c r="F434" s="7">
        <f>IF([1]配变!J434="","",[1]配变!J434)</f>
        <v>0</v>
      </c>
      <c r="G434" s="7">
        <f>IF([1]配变!K434="","",[1]配变!K434)</f>
        <v>2</v>
      </c>
      <c r="H434" s="7">
        <f>IF([1]配变!L434="","",[1]配变!L434)</f>
        <v>1</v>
      </c>
      <c r="I434" s="7">
        <f>IF([1]配变!M434="","",[1]配变!M434)</f>
        <v>1</v>
      </c>
      <c r="J434" s="7">
        <f>IF([1]配变!G434="","",[1]配变!G434)</f>
        <v>0</v>
      </c>
    </row>
    <row r="435" spans="1:10" x14ac:dyDescent="0.15">
      <c r="A435" s="7" t="str">
        <f>IF([1]配变!A435="","",[1]配变!A435)</f>
        <v>绿地D区12#变</v>
      </c>
      <c r="B435" s="7" t="str">
        <f>IF([1]配变!B435="","",[1]配变!B435)</f>
        <v>10kV</v>
      </c>
      <c r="C435" s="7">
        <f>IF([1]配变!D435="","",[1]配变!D435)</f>
        <v>800</v>
      </c>
      <c r="D435" s="7" t="str">
        <f>IF([1]配变!F435="","",[1]配变!F435)</f>
        <v>县级</v>
      </c>
      <c r="E435" s="7" t="str">
        <f>IF([1]配变!H435="","",[1]配变!H435)</f>
        <v>分区3</v>
      </c>
      <c r="F435" s="7">
        <f>IF([1]配变!J435="","",[1]配变!J435)</f>
        <v>1</v>
      </c>
      <c r="G435" s="7">
        <f>IF([1]配变!K435="","",[1]配变!K435)</f>
        <v>0</v>
      </c>
      <c r="H435" s="7">
        <f>IF([1]配变!L435="","",[1]配变!L435)</f>
        <v>0</v>
      </c>
      <c r="I435" s="7">
        <f>IF([1]配变!M435="","",[1]配变!M435)</f>
        <v>0</v>
      </c>
      <c r="J435" s="7">
        <f>IF([1]配变!G435="","",[1]配变!G435)</f>
        <v>0</v>
      </c>
    </row>
    <row r="436" spans="1:10" x14ac:dyDescent="0.15">
      <c r="A436" s="7" t="str">
        <f>IF([1]配变!A436="","",[1]配变!A436)</f>
        <v>绿地D区13#变</v>
      </c>
      <c r="B436" s="7" t="str">
        <f>IF([1]配变!B436="","",[1]配变!B436)</f>
        <v>10kV</v>
      </c>
      <c r="C436" s="7">
        <f>IF([1]配变!D436="","",[1]配变!D436)</f>
        <v>800</v>
      </c>
      <c r="D436" s="7" t="str">
        <f>IF([1]配变!F436="","",[1]配变!F436)</f>
        <v>县级</v>
      </c>
      <c r="E436" s="7" t="str">
        <f>IF([1]配变!H436="","",[1]配变!H436)</f>
        <v>分区3</v>
      </c>
      <c r="F436" s="7">
        <f>IF([1]配变!J436="","",[1]配变!J436)</f>
        <v>0</v>
      </c>
      <c r="G436" s="7">
        <f>IF([1]配变!K436="","",[1]配变!K436)</f>
        <v>1</v>
      </c>
      <c r="H436" s="7">
        <f>IF([1]配变!L436="","",[1]配变!L436)</f>
        <v>1</v>
      </c>
      <c r="I436" s="7">
        <f>IF([1]配变!M436="","",[1]配变!M436)</f>
        <v>1</v>
      </c>
      <c r="J436" s="7">
        <f>IF([1]配变!G436="","",[1]配变!G436)</f>
        <v>0</v>
      </c>
    </row>
    <row r="437" spans="1:10" x14ac:dyDescent="0.15">
      <c r="A437" s="7" t="str">
        <f>IF([1]配变!A437="","",[1]配变!A437)</f>
        <v>绿地D区14#变</v>
      </c>
      <c r="B437" s="7" t="str">
        <f>IF([1]配变!B437="","",[1]配变!B437)</f>
        <v>10kV</v>
      </c>
      <c r="C437" s="7">
        <f>IF([1]配变!D437="","",[1]配变!D437)</f>
        <v>800</v>
      </c>
      <c r="D437" s="7" t="str">
        <f>IF([1]配变!F437="","",[1]配变!F437)</f>
        <v>县级</v>
      </c>
      <c r="E437" s="7" t="str">
        <f>IF([1]配变!H437="","",[1]配变!H437)</f>
        <v>分区3</v>
      </c>
      <c r="F437" s="7">
        <f>IF([1]配变!J437="","",[1]配变!J437)</f>
        <v>1</v>
      </c>
      <c r="G437" s="7">
        <f>IF([1]配变!K437="","",[1]配变!K437)</f>
        <v>2</v>
      </c>
      <c r="H437" s="7">
        <f>IF([1]配变!L437="","",[1]配变!L437)</f>
        <v>1</v>
      </c>
      <c r="I437" s="7">
        <f>IF([1]配变!M437="","",[1]配变!M437)</f>
        <v>1</v>
      </c>
      <c r="J437" s="7">
        <f>IF([1]配变!G437="","",[1]配变!G437)</f>
        <v>0</v>
      </c>
    </row>
    <row r="438" spans="1:10" x14ac:dyDescent="0.15">
      <c r="A438" s="7" t="str">
        <f>IF([1]配变!A438="","",[1]配变!A438)</f>
        <v>绿地E区5#变</v>
      </c>
      <c r="B438" s="7" t="str">
        <f>IF([1]配变!B438="","",[1]配变!B438)</f>
        <v>10kV</v>
      </c>
      <c r="C438" s="7">
        <f>IF([1]配变!D438="","",[1]配变!D438)</f>
        <v>800</v>
      </c>
      <c r="D438" s="7" t="str">
        <f>IF([1]配变!F438="","",[1]配变!F438)</f>
        <v>县级</v>
      </c>
      <c r="E438" s="7" t="str">
        <f>IF([1]配变!H438="","",[1]配变!H438)</f>
        <v>分区3</v>
      </c>
      <c r="F438" s="7">
        <f>IF([1]配变!J438="","",[1]配变!J438)</f>
        <v>0</v>
      </c>
      <c r="G438" s="7">
        <f>IF([1]配变!K438="","",[1]配变!K438)</f>
        <v>0</v>
      </c>
      <c r="H438" s="7">
        <f>IF([1]配变!L438="","",[1]配变!L438)</f>
        <v>0</v>
      </c>
      <c r="I438" s="7">
        <f>IF([1]配变!M438="","",[1]配变!M438)</f>
        <v>0</v>
      </c>
      <c r="J438" s="7">
        <f>IF([1]配变!G438="","",[1]配变!G438)</f>
        <v>0</v>
      </c>
    </row>
    <row r="439" spans="1:10" x14ac:dyDescent="0.15">
      <c r="A439" s="7" t="str">
        <f>IF([1]配变!A439="","",[1]配变!A439)</f>
        <v>绿地E区4#变</v>
      </c>
      <c r="B439" s="7" t="str">
        <f>IF([1]配变!B439="","",[1]配变!B439)</f>
        <v>10kV</v>
      </c>
      <c r="C439" s="7">
        <f>IF([1]配变!D439="","",[1]配变!D439)</f>
        <v>800</v>
      </c>
      <c r="D439" s="7" t="str">
        <f>IF([1]配变!F439="","",[1]配变!F439)</f>
        <v>县级</v>
      </c>
      <c r="E439" s="7" t="str">
        <f>IF([1]配变!H439="","",[1]配变!H439)</f>
        <v>分区3</v>
      </c>
      <c r="F439" s="7">
        <f>IF([1]配变!J439="","",[1]配变!J439)</f>
        <v>1</v>
      </c>
      <c r="G439" s="7">
        <f>IF([1]配变!K439="","",[1]配变!K439)</f>
        <v>1</v>
      </c>
      <c r="H439" s="7">
        <f>IF([1]配变!L439="","",[1]配变!L439)</f>
        <v>1</v>
      </c>
      <c r="I439" s="7">
        <f>IF([1]配变!M439="","",[1]配变!M439)</f>
        <v>1</v>
      </c>
      <c r="J439" s="7">
        <f>IF([1]配变!G439="","",[1]配变!G439)</f>
        <v>0</v>
      </c>
    </row>
    <row r="440" spans="1:10" x14ac:dyDescent="0.15">
      <c r="A440" s="7" t="str">
        <f>IF([1]配变!A440="","",[1]配变!A440)</f>
        <v>绿地E区1#变</v>
      </c>
      <c r="B440" s="7" t="str">
        <f>IF([1]配变!B440="","",[1]配变!B440)</f>
        <v>10kV</v>
      </c>
      <c r="C440" s="7">
        <f>IF([1]配变!D440="","",[1]配变!D440)</f>
        <v>1250</v>
      </c>
      <c r="D440" s="7" t="str">
        <f>IF([1]配变!F440="","",[1]配变!F440)</f>
        <v>县级</v>
      </c>
      <c r="E440" s="7" t="str">
        <f>IF([1]配变!H440="","",[1]配变!H440)</f>
        <v>分区3</v>
      </c>
      <c r="F440" s="7">
        <f>IF([1]配变!J440="","",[1]配变!J440)</f>
        <v>0</v>
      </c>
      <c r="G440" s="7">
        <f>IF([1]配变!K440="","",[1]配变!K440)</f>
        <v>2</v>
      </c>
      <c r="H440" s="7">
        <f>IF([1]配变!L440="","",[1]配变!L440)</f>
        <v>1</v>
      </c>
      <c r="I440" s="7">
        <f>IF([1]配变!M440="","",[1]配变!M440)</f>
        <v>1</v>
      </c>
      <c r="J440" s="7">
        <f>IF([1]配变!G440="","",[1]配变!G440)</f>
        <v>0</v>
      </c>
    </row>
    <row r="441" spans="1:10" x14ac:dyDescent="0.15">
      <c r="A441" s="7" t="str">
        <f>IF([1]配变!A441="","",[1]配变!A441)</f>
        <v>绿地E区2#变</v>
      </c>
      <c r="B441" s="7" t="str">
        <f>IF([1]配变!B441="","",[1]配变!B441)</f>
        <v>10kV</v>
      </c>
      <c r="C441" s="7">
        <f>IF([1]配变!D441="","",[1]配变!D441)</f>
        <v>800</v>
      </c>
      <c r="D441" s="7" t="str">
        <f>IF([1]配变!F441="","",[1]配变!F441)</f>
        <v>县级</v>
      </c>
      <c r="E441" s="7" t="str">
        <f>IF([1]配变!H441="","",[1]配变!H441)</f>
        <v>分区3</v>
      </c>
      <c r="F441" s="7">
        <f>IF([1]配变!J441="","",[1]配变!J441)</f>
        <v>1</v>
      </c>
      <c r="G441" s="7">
        <f>IF([1]配变!K441="","",[1]配变!K441)</f>
        <v>0</v>
      </c>
      <c r="H441" s="7">
        <f>IF([1]配变!L441="","",[1]配变!L441)</f>
        <v>0</v>
      </c>
      <c r="I441" s="7">
        <f>IF([1]配变!M441="","",[1]配变!M441)</f>
        <v>0</v>
      </c>
      <c r="J441" s="7">
        <f>IF([1]配变!G441="","",[1]配变!G441)</f>
        <v>0</v>
      </c>
    </row>
    <row r="442" spans="1:10" x14ac:dyDescent="0.15">
      <c r="A442" s="7" t="str">
        <f>IF([1]配变!A442="","",[1]配变!A442)</f>
        <v>绿地E区3#变</v>
      </c>
      <c r="B442" s="7" t="str">
        <f>IF([1]配变!B442="","",[1]配变!B442)</f>
        <v>10kV</v>
      </c>
      <c r="C442" s="7">
        <f>IF([1]配变!D442="","",[1]配变!D442)</f>
        <v>800</v>
      </c>
      <c r="D442" s="7" t="str">
        <f>IF([1]配变!F442="","",[1]配变!F442)</f>
        <v>县级</v>
      </c>
      <c r="E442" s="7" t="str">
        <f>IF([1]配变!H442="","",[1]配变!H442)</f>
        <v>分区3</v>
      </c>
      <c r="F442" s="7">
        <f>IF([1]配变!J442="","",[1]配变!J442)</f>
        <v>0</v>
      </c>
      <c r="G442" s="7">
        <f>IF([1]配变!K442="","",[1]配变!K442)</f>
        <v>1</v>
      </c>
      <c r="H442" s="7">
        <f>IF([1]配变!L442="","",[1]配变!L442)</f>
        <v>1</v>
      </c>
      <c r="I442" s="7">
        <f>IF([1]配变!M442="","",[1]配变!M442)</f>
        <v>1</v>
      </c>
      <c r="J442" s="7">
        <f>IF([1]配变!G442="","",[1]配变!G442)</f>
        <v>0</v>
      </c>
    </row>
    <row r="443" spans="1:10" x14ac:dyDescent="0.15">
      <c r="A443" s="7" t="str">
        <f>IF([1]配变!A443="","",[1]配变!A443)</f>
        <v>中金花桥置业（棕榈湾花园#4临变）</v>
      </c>
      <c r="B443" s="7" t="str">
        <f>IF([1]配变!B443="","",[1]配变!B443)</f>
        <v>10kV</v>
      </c>
      <c r="C443" s="7">
        <f>IF([1]配变!D443="","",[1]配变!D443)</f>
        <v>400</v>
      </c>
      <c r="D443" s="7" t="str">
        <f>IF([1]配变!F443="","",[1]配变!F443)</f>
        <v>县级</v>
      </c>
      <c r="E443" s="7" t="str">
        <f>IF([1]配变!H443="","",[1]配变!H443)</f>
        <v>分区3</v>
      </c>
      <c r="F443" s="7">
        <f>IF([1]配变!J443="","",[1]配变!J443)</f>
        <v>1</v>
      </c>
      <c r="G443" s="7">
        <f>IF([1]配变!K443="","",[1]配变!K443)</f>
        <v>2</v>
      </c>
      <c r="H443" s="7">
        <f>IF([1]配变!L443="","",[1]配变!L443)</f>
        <v>1</v>
      </c>
      <c r="I443" s="7">
        <f>IF([1]配变!M443="","",[1]配变!M443)</f>
        <v>1</v>
      </c>
      <c r="J443" s="7">
        <f>IF([1]配变!G443="","",[1]配变!G443)</f>
        <v>0</v>
      </c>
    </row>
    <row r="444" spans="1:10" x14ac:dyDescent="0.15">
      <c r="A444" s="7" t="str">
        <f>IF([1]配变!A444="","",[1]配变!A444)</f>
        <v>中金</v>
      </c>
      <c r="B444" s="7" t="str">
        <f>IF([1]配变!B444="","",[1]配变!B444)</f>
        <v>10kV</v>
      </c>
      <c r="C444" s="7">
        <f>IF([1]配变!D444="","",[1]配变!D444)</f>
        <v>400</v>
      </c>
      <c r="D444" s="7" t="str">
        <f>IF([1]配变!F444="","",[1]配变!F444)</f>
        <v>县级</v>
      </c>
      <c r="E444" s="7" t="str">
        <f>IF([1]配变!H444="","",[1]配变!H444)</f>
        <v>分区3</v>
      </c>
      <c r="F444" s="7">
        <f>IF([1]配变!J444="","",[1]配变!J444)</f>
        <v>0</v>
      </c>
      <c r="G444" s="7">
        <f>IF([1]配变!K444="","",[1]配变!K444)</f>
        <v>0</v>
      </c>
      <c r="H444" s="7">
        <f>IF([1]配变!L444="","",[1]配变!L444)</f>
        <v>0</v>
      </c>
      <c r="I444" s="7">
        <f>IF([1]配变!M444="","",[1]配变!M444)</f>
        <v>0</v>
      </c>
      <c r="J444" s="7">
        <f>IF([1]配变!G444="","",[1]配变!G444)</f>
        <v>0</v>
      </c>
    </row>
    <row r="445" spans="1:10" x14ac:dyDescent="0.15">
      <c r="A445" s="7" t="str">
        <f>IF([1]配变!A445="","",[1]配变!A445)</f>
        <v>中金1</v>
      </c>
      <c r="B445" s="7" t="str">
        <f>IF([1]配变!B445="","",[1]配变!B445)</f>
        <v>10kV</v>
      </c>
      <c r="C445" s="7">
        <f>IF([1]配变!D445="","",[1]配变!D445)</f>
        <v>400</v>
      </c>
      <c r="D445" s="7" t="str">
        <f>IF([1]配变!F445="","",[1]配变!F445)</f>
        <v>县级</v>
      </c>
      <c r="E445" s="7" t="str">
        <f>IF([1]配变!H445="","",[1]配变!H445)</f>
        <v>分区3</v>
      </c>
      <c r="F445" s="7">
        <f>IF([1]配变!J445="","",[1]配变!J445)</f>
        <v>1</v>
      </c>
      <c r="G445" s="7">
        <f>IF([1]配变!K445="","",[1]配变!K445)</f>
        <v>1</v>
      </c>
      <c r="H445" s="7">
        <f>IF([1]配变!L445="","",[1]配变!L445)</f>
        <v>1</v>
      </c>
      <c r="I445" s="7">
        <f>IF([1]配变!M445="","",[1]配变!M445)</f>
        <v>1</v>
      </c>
      <c r="J445" s="7">
        <f>IF([1]配变!G445="","",[1]配变!G445)</f>
        <v>0</v>
      </c>
    </row>
    <row r="446" spans="1:10" x14ac:dyDescent="0.15">
      <c r="A446" s="7" t="str">
        <f>IF([1]配变!A446="","",[1]配变!A446)</f>
        <v>中金花桥置业（中金花园2#变）</v>
      </c>
      <c r="B446" s="7" t="str">
        <f>IF([1]配变!B446="","",[1]配变!B446)</f>
        <v>10kV</v>
      </c>
      <c r="C446" s="7">
        <f>IF([1]配变!D446="","",[1]配变!D446)</f>
        <v>400</v>
      </c>
      <c r="D446" s="7" t="str">
        <f>IF([1]配变!F446="","",[1]配变!F446)</f>
        <v>县级</v>
      </c>
      <c r="E446" s="7" t="str">
        <f>IF([1]配变!H446="","",[1]配变!H446)</f>
        <v>分区3</v>
      </c>
      <c r="F446" s="7">
        <f>IF([1]配变!J446="","",[1]配变!J446)</f>
        <v>0</v>
      </c>
      <c r="G446" s="7">
        <f>IF([1]配变!K446="","",[1]配变!K446)</f>
        <v>2</v>
      </c>
      <c r="H446" s="7">
        <f>IF([1]配变!L446="","",[1]配变!L446)</f>
        <v>1</v>
      </c>
      <c r="I446" s="7">
        <f>IF([1]配变!M446="","",[1]配变!M446)</f>
        <v>1</v>
      </c>
      <c r="J446" s="7">
        <f>IF([1]配变!G446="","",[1]配变!G446)</f>
        <v>0</v>
      </c>
    </row>
    <row r="447" spans="1:10" x14ac:dyDescent="0.15">
      <c r="A447" s="7" t="str">
        <f>IF([1]配变!A447="","",[1]配变!A447)</f>
        <v>常发置业1-1</v>
      </c>
      <c r="B447" s="7" t="str">
        <f>IF([1]配变!B447="","",[1]配变!B447)</f>
        <v>10kV</v>
      </c>
      <c r="C447" s="7">
        <f>IF([1]配变!D447="","",[1]配变!D447)</f>
        <v>500</v>
      </c>
      <c r="D447" s="7" t="str">
        <f>IF([1]配变!F447="","",[1]配变!F447)</f>
        <v>县级</v>
      </c>
      <c r="E447" s="7" t="str">
        <f>IF([1]配变!H447="","",[1]配变!H447)</f>
        <v>分区3</v>
      </c>
      <c r="F447" s="7">
        <f>IF([1]配变!J447="","",[1]配变!J447)</f>
        <v>1</v>
      </c>
      <c r="G447" s="7">
        <f>IF([1]配变!K447="","",[1]配变!K447)</f>
        <v>0</v>
      </c>
      <c r="H447" s="7">
        <f>IF([1]配变!L447="","",[1]配变!L447)</f>
        <v>0</v>
      </c>
      <c r="I447" s="7">
        <f>IF([1]配变!M447="","",[1]配变!M447)</f>
        <v>0</v>
      </c>
      <c r="J447" s="7">
        <f>IF([1]配变!G447="","",[1]配变!G447)</f>
        <v>0</v>
      </c>
    </row>
    <row r="448" spans="1:10" x14ac:dyDescent="0.15">
      <c r="A448" s="7" t="str">
        <f>IF([1]配变!A448="","",[1]配变!A448)</f>
        <v>常发置业1-2</v>
      </c>
      <c r="B448" s="7" t="str">
        <f>IF([1]配变!B448="","",[1]配变!B448)</f>
        <v>10kV</v>
      </c>
      <c r="C448" s="7">
        <f>IF([1]配变!D448="","",[1]配变!D448)</f>
        <v>500</v>
      </c>
      <c r="D448" s="7" t="str">
        <f>IF([1]配变!F448="","",[1]配变!F448)</f>
        <v>县级</v>
      </c>
      <c r="E448" s="7" t="str">
        <f>IF([1]配变!H448="","",[1]配变!H448)</f>
        <v>分区3</v>
      </c>
      <c r="F448" s="7">
        <f>IF([1]配变!J448="","",[1]配变!J448)</f>
        <v>0</v>
      </c>
      <c r="G448" s="7">
        <f>IF([1]配变!K448="","",[1]配变!K448)</f>
        <v>1</v>
      </c>
      <c r="H448" s="7">
        <f>IF([1]配变!L448="","",[1]配变!L448)</f>
        <v>1</v>
      </c>
      <c r="I448" s="7">
        <f>IF([1]配变!M448="","",[1]配变!M448)</f>
        <v>1</v>
      </c>
      <c r="J448" s="7">
        <f>IF([1]配变!G448="","",[1]配变!G448)</f>
        <v>0</v>
      </c>
    </row>
    <row r="449" spans="1:10" x14ac:dyDescent="0.15">
      <c r="A449" s="7" t="str">
        <f>IF([1]配变!A449="","",[1]配变!A449)</f>
        <v>人才公寓1</v>
      </c>
      <c r="B449" s="7" t="str">
        <f>IF([1]配变!B449="","",[1]配变!B449)</f>
        <v>10kV</v>
      </c>
      <c r="C449" s="7">
        <f>IF([1]配变!D449="","",[1]配变!D449)</f>
        <v>800</v>
      </c>
      <c r="D449" s="7" t="str">
        <f>IF([1]配变!F449="","",[1]配变!F449)</f>
        <v>县级</v>
      </c>
      <c r="E449" s="7" t="str">
        <f>IF([1]配变!H449="","",[1]配变!H449)</f>
        <v>分区3</v>
      </c>
      <c r="F449" s="7">
        <f>IF([1]配变!J449="","",[1]配变!J449)</f>
        <v>1</v>
      </c>
      <c r="G449" s="7">
        <f>IF([1]配变!K449="","",[1]配变!K449)</f>
        <v>2</v>
      </c>
      <c r="H449" s="7">
        <f>IF([1]配变!L449="","",[1]配变!L449)</f>
        <v>1</v>
      </c>
      <c r="I449" s="7">
        <f>IF([1]配变!M449="","",[1]配变!M449)</f>
        <v>1</v>
      </c>
      <c r="J449" s="7">
        <f>IF([1]配变!G449="","",[1]配变!G449)</f>
        <v>0</v>
      </c>
    </row>
    <row r="450" spans="1:10" x14ac:dyDescent="0.15">
      <c r="A450" s="7" t="str">
        <f>IF([1]配变!A450="","",[1]配变!A450)</f>
        <v>国际家园综合楼</v>
      </c>
      <c r="B450" s="7" t="str">
        <f>IF([1]配变!B450="","",[1]配变!B450)</f>
        <v>10kV</v>
      </c>
      <c r="C450" s="7">
        <f>IF([1]配变!D450="","",[1]配变!D450)</f>
        <v>800</v>
      </c>
      <c r="D450" s="7" t="str">
        <f>IF([1]配变!F450="","",[1]配变!F450)</f>
        <v>县级</v>
      </c>
      <c r="E450" s="7" t="str">
        <f>IF([1]配变!H450="","",[1]配变!H450)</f>
        <v>分区3</v>
      </c>
      <c r="F450" s="7">
        <f>IF([1]配变!J450="","",[1]配变!J450)</f>
        <v>0</v>
      </c>
      <c r="G450" s="7">
        <f>IF([1]配变!K450="","",[1]配变!K450)</f>
        <v>0</v>
      </c>
      <c r="H450" s="7">
        <f>IF([1]配变!L450="","",[1]配变!L450)</f>
        <v>0</v>
      </c>
      <c r="I450" s="7">
        <f>IF([1]配变!M450="","",[1]配变!M450)</f>
        <v>0</v>
      </c>
      <c r="J450" s="7">
        <f>IF([1]配变!G450="","",[1]配变!G450)</f>
        <v>0</v>
      </c>
    </row>
    <row r="451" spans="1:10" x14ac:dyDescent="0.15">
      <c r="A451" s="7" t="str">
        <f>IF([1]配变!A451="","",[1]配变!A451)</f>
        <v>国际华城4#变</v>
      </c>
      <c r="B451" s="7" t="str">
        <f>IF([1]配变!B451="","",[1]配变!B451)</f>
        <v>10kV</v>
      </c>
      <c r="C451" s="7">
        <f>IF([1]配变!D451="","",[1]配变!D451)</f>
        <v>1000</v>
      </c>
      <c r="D451" s="7" t="str">
        <f>IF([1]配变!F451="","",[1]配变!F451)</f>
        <v>县级</v>
      </c>
      <c r="E451" s="7" t="str">
        <f>IF([1]配变!H451="","",[1]配变!H451)</f>
        <v>分区3</v>
      </c>
      <c r="F451" s="7">
        <f>IF([1]配变!J451="","",[1]配变!J451)</f>
        <v>1</v>
      </c>
      <c r="G451" s="7">
        <f>IF([1]配变!K451="","",[1]配变!K451)</f>
        <v>1</v>
      </c>
      <c r="H451" s="7">
        <f>IF([1]配变!L451="","",[1]配变!L451)</f>
        <v>1</v>
      </c>
      <c r="I451" s="7">
        <f>IF([1]配变!M451="","",[1]配变!M451)</f>
        <v>1</v>
      </c>
      <c r="J451" s="7">
        <f>IF([1]配变!G451="","",[1]配变!G451)</f>
        <v>0</v>
      </c>
    </row>
    <row r="452" spans="1:10" x14ac:dyDescent="0.15">
      <c r="A452" s="7" t="str">
        <f>IF([1]配变!A452="","",[1]配变!A452)</f>
        <v>国际华城5#变</v>
      </c>
      <c r="B452" s="7" t="str">
        <f>IF([1]配变!B452="","",[1]配变!B452)</f>
        <v>10kV</v>
      </c>
      <c r="C452" s="7">
        <f>IF([1]配变!D452="","",[1]配变!D452)</f>
        <v>1000</v>
      </c>
      <c r="D452" s="7" t="str">
        <f>IF([1]配变!F452="","",[1]配变!F452)</f>
        <v>县级</v>
      </c>
      <c r="E452" s="7" t="str">
        <f>IF([1]配变!H452="","",[1]配变!H452)</f>
        <v>分区3</v>
      </c>
      <c r="F452" s="7">
        <f>IF([1]配变!J452="","",[1]配变!J452)</f>
        <v>0</v>
      </c>
      <c r="G452" s="7">
        <f>IF([1]配变!K452="","",[1]配变!K452)</f>
        <v>2</v>
      </c>
      <c r="H452" s="7">
        <f>IF([1]配变!L452="","",[1]配变!L452)</f>
        <v>1</v>
      </c>
      <c r="I452" s="7">
        <f>IF([1]配变!M452="","",[1]配变!M452)</f>
        <v>1</v>
      </c>
      <c r="J452" s="7">
        <f>IF([1]配变!G452="","",[1]配变!G452)</f>
        <v>0</v>
      </c>
    </row>
    <row r="453" spans="1:10" x14ac:dyDescent="0.15">
      <c r="A453" s="7" t="str">
        <f>IF([1]配变!A453="","",[1]配变!A453)</f>
        <v>国际华城1#变</v>
      </c>
      <c r="B453" s="7" t="str">
        <f>IF([1]配变!B453="","",[1]配变!B453)</f>
        <v>10kV</v>
      </c>
      <c r="C453" s="7">
        <f>IF([1]配变!D453="","",[1]配变!D453)</f>
        <v>630</v>
      </c>
      <c r="D453" s="7" t="str">
        <f>IF([1]配变!F453="","",[1]配变!F453)</f>
        <v>县级</v>
      </c>
      <c r="E453" s="7" t="str">
        <f>IF([1]配变!H453="","",[1]配变!H453)</f>
        <v>分区3</v>
      </c>
      <c r="F453" s="7">
        <f>IF([1]配变!J453="","",[1]配变!J453)</f>
        <v>1</v>
      </c>
      <c r="G453" s="7">
        <f>IF([1]配变!K453="","",[1]配变!K453)</f>
        <v>0</v>
      </c>
      <c r="H453" s="7">
        <f>IF([1]配变!L453="","",[1]配变!L453)</f>
        <v>0</v>
      </c>
      <c r="I453" s="7">
        <f>IF([1]配变!M453="","",[1]配变!M453)</f>
        <v>0</v>
      </c>
      <c r="J453" s="7">
        <f>IF([1]配变!G453="","",[1]配变!G453)</f>
        <v>0</v>
      </c>
    </row>
    <row r="454" spans="1:10" x14ac:dyDescent="0.15">
      <c r="A454" s="7" t="str">
        <f>IF([1]配变!A454="","",[1]配变!A454)</f>
        <v>国际华城2#变</v>
      </c>
      <c r="B454" s="7" t="str">
        <f>IF([1]配变!B454="","",[1]配变!B454)</f>
        <v>10kV</v>
      </c>
      <c r="C454" s="7">
        <f>IF([1]配变!D454="","",[1]配变!D454)</f>
        <v>1000</v>
      </c>
      <c r="D454" s="7" t="str">
        <f>IF([1]配变!F454="","",[1]配变!F454)</f>
        <v>县级</v>
      </c>
      <c r="E454" s="7" t="str">
        <f>IF([1]配变!H454="","",[1]配变!H454)</f>
        <v>分区3</v>
      </c>
      <c r="F454" s="7">
        <f>IF([1]配变!J454="","",[1]配变!J454)</f>
        <v>0</v>
      </c>
      <c r="G454" s="7">
        <f>IF([1]配变!K454="","",[1]配变!K454)</f>
        <v>1</v>
      </c>
      <c r="H454" s="7">
        <f>IF([1]配变!L454="","",[1]配变!L454)</f>
        <v>1</v>
      </c>
      <c r="I454" s="7">
        <f>IF([1]配变!M454="","",[1]配变!M454)</f>
        <v>1</v>
      </c>
      <c r="J454" s="7">
        <f>IF([1]配变!G454="","",[1]配变!G454)</f>
        <v>0</v>
      </c>
    </row>
    <row r="455" spans="1:10" x14ac:dyDescent="0.15">
      <c r="A455" s="7" t="str">
        <f>IF([1]配变!A455="","",[1]配变!A455)</f>
        <v>国际华城3#变</v>
      </c>
      <c r="B455" s="7" t="str">
        <f>IF([1]配变!B455="","",[1]配变!B455)</f>
        <v>10kV</v>
      </c>
      <c r="C455" s="7">
        <f>IF([1]配变!D455="","",[1]配变!D455)</f>
        <v>800</v>
      </c>
      <c r="D455" s="7" t="str">
        <f>IF([1]配变!F455="","",[1]配变!F455)</f>
        <v>县级</v>
      </c>
      <c r="E455" s="7" t="str">
        <f>IF([1]配变!H455="","",[1]配变!H455)</f>
        <v>分区3</v>
      </c>
      <c r="F455" s="7">
        <f>IF([1]配变!J455="","",[1]配变!J455)</f>
        <v>1</v>
      </c>
      <c r="G455" s="7">
        <f>IF([1]配变!K455="","",[1]配变!K455)</f>
        <v>2</v>
      </c>
      <c r="H455" s="7">
        <f>IF([1]配变!L455="","",[1]配变!L455)</f>
        <v>1</v>
      </c>
      <c r="I455" s="7">
        <f>IF([1]配变!M455="","",[1]配变!M455)</f>
        <v>1</v>
      </c>
      <c r="J455" s="7">
        <f>IF([1]配变!G455="","",[1]配变!G455)</f>
        <v>0</v>
      </c>
    </row>
    <row r="456" spans="1:10" x14ac:dyDescent="0.15">
      <c r="A456" s="7" t="str">
        <f>IF([1]配变!A456="","",[1]配变!A456)</f>
        <v>中泰置业1-1</v>
      </c>
      <c r="B456" s="7" t="str">
        <f>IF([1]配变!B456="","",[1]配变!B456)</f>
        <v>10kV</v>
      </c>
      <c r="C456" s="7">
        <f>IF([1]配变!D456="","",[1]配变!D456)</f>
        <v>1600</v>
      </c>
      <c r="D456" s="7" t="str">
        <f>IF([1]配变!F456="","",[1]配变!F456)</f>
        <v>市辖</v>
      </c>
      <c r="E456" s="7" t="str">
        <f>IF([1]配变!H456="","",[1]配变!H456)</f>
        <v>分区2</v>
      </c>
      <c r="F456" s="7">
        <f>IF([1]配变!J456="","",[1]配变!J456)</f>
        <v>0</v>
      </c>
      <c r="G456" s="7">
        <f>IF([1]配变!K456="","",[1]配变!K456)</f>
        <v>0</v>
      </c>
      <c r="H456" s="7">
        <f>IF([1]配变!L456="","",[1]配变!L456)</f>
        <v>0</v>
      </c>
      <c r="I456" s="7">
        <f>IF([1]配变!M456="","",[1]配变!M456)</f>
        <v>0</v>
      </c>
      <c r="J456" s="7">
        <f>IF([1]配变!G456="","",[1]配变!G456)</f>
        <v>0</v>
      </c>
    </row>
    <row r="457" spans="1:10" x14ac:dyDescent="0.15">
      <c r="A457" s="7" t="str">
        <f>IF([1]配变!A457="","",[1]配变!A457)</f>
        <v>中泰置业1-2</v>
      </c>
      <c r="B457" s="7" t="str">
        <f>IF([1]配变!B457="","",[1]配变!B457)</f>
        <v>10kV</v>
      </c>
      <c r="C457" s="7">
        <f>IF([1]配变!D457="","",[1]配变!D457)</f>
        <v>1600</v>
      </c>
      <c r="D457" s="7" t="str">
        <f>IF([1]配变!F457="","",[1]配变!F457)</f>
        <v>市辖</v>
      </c>
      <c r="E457" s="7" t="str">
        <f>IF([1]配变!H457="","",[1]配变!H457)</f>
        <v>分区2</v>
      </c>
      <c r="F457" s="7">
        <f>IF([1]配变!J457="","",[1]配变!J457)</f>
        <v>1</v>
      </c>
      <c r="G457" s="7">
        <f>IF([1]配变!K457="","",[1]配变!K457)</f>
        <v>1</v>
      </c>
      <c r="H457" s="7">
        <f>IF([1]配变!L457="","",[1]配变!L457)</f>
        <v>1</v>
      </c>
      <c r="I457" s="7">
        <f>IF([1]配变!M457="","",[1]配变!M457)</f>
        <v>1</v>
      </c>
      <c r="J457" s="7">
        <f>IF([1]配变!G457="","",[1]配变!G457)</f>
        <v>0</v>
      </c>
    </row>
    <row r="458" spans="1:10" x14ac:dyDescent="0.15">
      <c r="A458" s="7" t="str">
        <f>IF([1]配变!A458="","",[1]配变!A458)</f>
        <v>光明小区2#变</v>
      </c>
      <c r="B458" s="7" t="str">
        <f>IF([1]配变!B458="","",[1]配变!B458)</f>
        <v>10kV</v>
      </c>
      <c r="C458" s="7">
        <f>IF([1]配变!D458="","",[1]配变!D458)</f>
        <v>800</v>
      </c>
      <c r="D458" s="7" t="str">
        <f>IF([1]配变!F458="","",[1]配变!F458)</f>
        <v>市辖</v>
      </c>
      <c r="E458" s="7" t="str">
        <f>IF([1]配变!H458="","",[1]配变!H458)</f>
        <v>分区2</v>
      </c>
      <c r="F458" s="7">
        <f>IF([1]配变!J458="","",[1]配变!J458)</f>
        <v>0</v>
      </c>
      <c r="G458" s="7">
        <f>IF([1]配变!K458="","",[1]配变!K458)</f>
        <v>2</v>
      </c>
      <c r="H458" s="7">
        <f>IF([1]配变!L458="","",[1]配变!L458)</f>
        <v>1</v>
      </c>
      <c r="I458" s="7">
        <f>IF([1]配变!M458="","",[1]配变!M458)</f>
        <v>1</v>
      </c>
      <c r="J458" s="7">
        <f>IF([1]配变!G458="","",[1]配变!G458)</f>
        <v>0</v>
      </c>
    </row>
    <row r="459" spans="1:10" x14ac:dyDescent="0.15">
      <c r="A459" s="7" t="str">
        <f>IF([1]配变!A459="","",[1]配变!A459)</f>
        <v>光明小区3#变</v>
      </c>
      <c r="B459" s="7" t="str">
        <f>IF([1]配变!B459="","",[1]配变!B459)</f>
        <v>10kV</v>
      </c>
      <c r="C459" s="7">
        <f>IF([1]配变!D459="","",[1]配变!D459)</f>
        <v>800</v>
      </c>
      <c r="D459" s="7" t="str">
        <f>IF([1]配变!F459="","",[1]配变!F459)</f>
        <v>市辖</v>
      </c>
      <c r="E459" s="7" t="str">
        <f>IF([1]配变!H459="","",[1]配变!H459)</f>
        <v>分区2</v>
      </c>
      <c r="F459" s="7">
        <f>IF([1]配变!J459="","",[1]配变!J459)</f>
        <v>1</v>
      </c>
      <c r="G459" s="7">
        <f>IF([1]配变!K459="","",[1]配变!K459)</f>
        <v>0</v>
      </c>
      <c r="H459" s="7">
        <f>IF([1]配变!L459="","",[1]配变!L459)</f>
        <v>0</v>
      </c>
      <c r="I459" s="7">
        <f>IF([1]配变!M459="","",[1]配变!M459)</f>
        <v>0</v>
      </c>
      <c r="J459" s="7">
        <f>IF([1]配变!G459="","",[1]配变!G459)</f>
        <v>0</v>
      </c>
    </row>
    <row r="460" spans="1:10" x14ac:dyDescent="0.15">
      <c r="A460" s="7" t="str">
        <f>IF([1]配变!A460="","",[1]配变!A460)</f>
        <v>光明小区4#变</v>
      </c>
      <c r="B460" s="7" t="str">
        <f>IF([1]配变!B460="","",[1]配变!B460)</f>
        <v>10kV</v>
      </c>
      <c r="C460" s="7">
        <f>IF([1]配变!D460="","",[1]配变!D460)</f>
        <v>630</v>
      </c>
      <c r="D460" s="7" t="str">
        <f>IF([1]配变!F460="","",[1]配变!F460)</f>
        <v>市辖</v>
      </c>
      <c r="E460" s="7" t="str">
        <f>IF([1]配变!H460="","",[1]配变!H460)</f>
        <v>分区2</v>
      </c>
      <c r="F460" s="7">
        <f>IF([1]配变!J460="","",[1]配变!J460)</f>
        <v>0</v>
      </c>
      <c r="G460" s="7">
        <f>IF([1]配变!K460="","",[1]配变!K460)</f>
        <v>1</v>
      </c>
      <c r="H460" s="7">
        <f>IF([1]配变!L460="","",[1]配变!L460)</f>
        <v>1</v>
      </c>
      <c r="I460" s="7">
        <f>IF([1]配变!M460="","",[1]配变!M460)</f>
        <v>1</v>
      </c>
      <c r="J460" s="7">
        <f>IF([1]配变!G460="","",[1]配变!G460)</f>
        <v>0</v>
      </c>
    </row>
    <row r="461" spans="1:10" x14ac:dyDescent="0.15">
      <c r="A461" s="7" t="str">
        <f>IF([1]配变!A461="","",[1]配变!A461)</f>
        <v>光明小区1#变</v>
      </c>
      <c r="B461" s="7" t="str">
        <f>IF([1]配变!B461="","",[1]配变!B461)</f>
        <v>10kV</v>
      </c>
      <c r="C461" s="7">
        <f>IF([1]配变!D461="","",[1]配变!D461)</f>
        <v>800</v>
      </c>
      <c r="D461" s="7" t="str">
        <f>IF([1]配变!F461="","",[1]配变!F461)</f>
        <v>市辖</v>
      </c>
      <c r="E461" s="7" t="str">
        <f>IF([1]配变!H461="","",[1]配变!H461)</f>
        <v>分区2</v>
      </c>
      <c r="F461" s="7">
        <f>IF([1]配变!J461="","",[1]配变!J461)</f>
        <v>1</v>
      </c>
      <c r="G461" s="7">
        <f>IF([1]配变!K461="","",[1]配变!K461)</f>
        <v>2</v>
      </c>
      <c r="H461" s="7">
        <f>IF([1]配变!L461="","",[1]配变!L461)</f>
        <v>1</v>
      </c>
      <c r="I461" s="7">
        <f>IF([1]配变!M461="","",[1]配变!M461)</f>
        <v>1</v>
      </c>
      <c r="J461" s="7">
        <f>IF([1]配变!G461="","",[1]配变!G461)</f>
        <v>0</v>
      </c>
    </row>
    <row r="462" spans="1:10" x14ac:dyDescent="0.15">
      <c r="A462" s="7" t="str">
        <f>IF([1]配变!A462="","",[1]配变!A462)</f>
        <v>供电所花溪生活变</v>
      </c>
      <c r="B462" s="7" t="str">
        <f>IF([1]配变!B462="","",[1]配变!B462)</f>
        <v>10kV</v>
      </c>
      <c r="C462" s="7">
        <f>IF([1]配变!D462="","",[1]配变!D462)</f>
        <v>315</v>
      </c>
      <c r="D462" s="7" t="str">
        <f>IF([1]配变!F462="","",[1]配变!F462)</f>
        <v>市辖</v>
      </c>
      <c r="E462" s="7" t="str">
        <f>IF([1]配变!H462="","",[1]配变!H462)</f>
        <v>分区2</v>
      </c>
      <c r="F462" s="7">
        <f>IF([1]配变!J462="","",[1]配变!J462)</f>
        <v>0</v>
      </c>
      <c r="G462" s="7">
        <f>IF([1]配变!K462="","",[1]配变!K462)</f>
        <v>0</v>
      </c>
      <c r="H462" s="7">
        <f>IF([1]配变!L462="","",[1]配变!L462)</f>
        <v>0</v>
      </c>
      <c r="I462" s="7">
        <f>IF([1]配变!M462="","",[1]配变!M462)</f>
        <v>0</v>
      </c>
      <c r="J462" s="7">
        <f>IF([1]配变!G462="","",[1]配变!G462)</f>
        <v>0</v>
      </c>
    </row>
    <row r="463" spans="1:10" x14ac:dyDescent="0.15">
      <c r="A463" s="7" t="str">
        <f>IF([1]配变!A463="","",[1]配变!A463)</f>
        <v>花溪生活1#变</v>
      </c>
      <c r="B463" s="7" t="str">
        <f>IF([1]配变!B463="","",[1]配变!B463)</f>
        <v>10kV</v>
      </c>
      <c r="C463" s="7">
        <f>IF([1]配变!D463="","",[1]配变!D463)</f>
        <v>400</v>
      </c>
      <c r="D463" s="7" t="str">
        <f>IF([1]配变!F463="","",[1]配变!F463)</f>
        <v>市辖</v>
      </c>
      <c r="E463" s="7" t="str">
        <f>IF([1]配变!H463="","",[1]配变!H463)</f>
        <v>分区2</v>
      </c>
      <c r="F463" s="7">
        <f>IF([1]配变!J463="","",[1]配变!J463)</f>
        <v>1</v>
      </c>
      <c r="G463" s="7">
        <f>IF([1]配变!K463="","",[1]配变!K463)</f>
        <v>1</v>
      </c>
      <c r="H463" s="7">
        <f>IF([1]配变!L463="","",[1]配变!L463)</f>
        <v>1</v>
      </c>
      <c r="I463" s="7">
        <f>IF([1]配变!M463="","",[1]配变!M463)</f>
        <v>1</v>
      </c>
      <c r="J463" s="7">
        <f>IF([1]配变!G463="","",[1]配变!G463)</f>
        <v>0</v>
      </c>
    </row>
    <row r="464" spans="1:10" x14ac:dyDescent="0.15">
      <c r="A464" s="7" t="str">
        <f>IF([1]配变!A464="","",[1]配变!A464)</f>
        <v>供电所机关变</v>
      </c>
      <c r="B464" s="7" t="str">
        <f>IF([1]配变!B464="","",[1]配变!B464)</f>
        <v>10kV</v>
      </c>
      <c r="C464" s="7">
        <f>IF([1]配变!D464="","",[1]配变!D464)</f>
        <v>250</v>
      </c>
      <c r="D464" s="7" t="str">
        <f>IF([1]配变!F464="","",[1]配变!F464)</f>
        <v>市辖</v>
      </c>
      <c r="E464" s="7" t="str">
        <f>IF([1]配变!H464="","",[1]配变!H464)</f>
        <v>分区2</v>
      </c>
      <c r="F464" s="7">
        <f>IF([1]配变!J464="","",[1]配变!J464)</f>
        <v>0</v>
      </c>
      <c r="G464" s="7">
        <f>IF([1]配变!K464="","",[1]配变!K464)</f>
        <v>2</v>
      </c>
      <c r="H464" s="7">
        <f>IF([1]配变!L464="","",[1]配变!L464)</f>
        <v>1</v>
      </c>
      <c r="I464" s="7">
        <f>IF([1]配变!M464="","",[1]配变!M464)</f>
        <v>1</v>
      </c>
      <c r="J464" s="7">
        <f>IF([1]配变!G464="","",[1]配变!G464)</f>
        <v>0</v>
      </c>
    </row>
    <row r="465" spans="1:10" x14ac:dyDescent="0.15">
      <c r="A465" s="7" t="str">
        <f>IF([1]配变!A465="","",[1]配变!A465)</f>
        <v>机关1#变</v>
      </c>
      <c r="B465" s="7" t="str">
        <f>IF([1]配变!B465="","",[1]配变!B465)</f>
        <v>10kV</v>
      </c>
      <c r="C465" s="7">
        <f>IF([1]配变!D465="","",[1]配变!D465)</f>
        <v>400</v>
      </c>
      <c r="D465" s="7" t="str">
        <f>IF([1]配变!F465="","",[1]配变!F465)</f>
        <v>市辖</v>
      </c>
      <c r="E465" s="7" t="str">
        <f>IF([1]配变!H465="","",[1]配变!H465)</f>
        <v>分区2</v>
      </c>
      <c r="F465" s="7">
        <f>IF([1]配变!J465="","",[1]配变!J465)</f>
        <v>1</v>
      </c>
      <c r="G465" s="7">
        <f>IF([1]配变!K465="","",[1]配变!K465)</f>
        <v>0</v>
      </c>
      <c r="H465" s="7">
        <f>IF([1]配变!L465="","",[1]配变!L465)</f>
        <v>0</v>
      </c>
      <c r="I465" s="7">
        <f>IF([1]配变!M465="","",[1]配变!M465)</f>
        <v>0</v>
      </c>
      <c r="J465" s="7">
        <f>IF([1]配变!G465="","",[1]配变!G465)</f>
        <v>0</v>
      </c>
    </row>
    <row r="466" spans="1:10" x14ac:dyDescent="0.15">
      <c r="A466" s="7" t="str">
        <f>IF([1]配变!A466="","",[1]配变!A466)</f>
        <v>花桥鸡鸣塘东排涝站</v>
      </c>
      <c r="B466" s="7" t="str">
        <f>IF([1]配变!B466="","",[1]配变!B466)</f>
        <v>10kV</v>
      </c>
      <c r="C466" s="7">
        <f>IF([1]配变!D466="","",[1]配变!D466)</f>
        <v>400</v>
      </c>
      <c r="D466" s="7" t="str">
        <f>IF([1]配变!F466="","",[1]配变!F466)</f>
        <v>市辖</v>
      </c>
      <c r="E466" s="7" t="str">
        <f>IF([1]配变!H466="","",[1]配变!H466)</f>
        <v>分区2</v>
      </c>
      <c r="F466" s="7">
        <f>IF([1]配变!J466="","",[1]配变!J466)</f>
        <v>0</v>
      </c>
      <c r="G466" s="7">
        <f>IF([1]配变!K466="","",[1]配变!K466)</f>
        <v>1</v>
      </c>
      <c r="H466" s="7">
        <f>IF([1]配变!L466="","",[1]配变!L466)</f>
        <v>1</v>
      </c>
      <c r="I466" s="7">
        <f>IF([1]配变!M466="","",[1]配变!M466)</f>
        <v>1</v>
      </c>
      <c r="J466" s="7">
        <f>IF([1]配变!G466="","",[1]配变!G466)</f>
        <v>0</v>
      </c>
    </row>
    <row r="467" spans="1:10" x14ac:dyDescent="0.15">
      <c r="A467" s="7" t="str">
        <f>IF([1]配变!A467="","",[1]配变!A467)</f>
        <v>国际商务城</v>
      </c>
      <c r="B467" s="7" t="str">
        <f>IF([1]配变!B467="","",[1]配变!B467)</f>
        <v>10kV</v>
      </c>
      <c r="C467" s="7">
        <f>IF([1]配变!D467="","",[1]配变!D467)</f>
        <v>400</v>
      </c>
      <c r="D467" s="7" t="str">
        <f>IF([1]配变!F467="","",[1]配变!F467)</f>
        <v>市辖</v>
      </c>
      <c r="E467" s="7" t="str">
        <f>IF([1]配变!H467="","",[1]配变!H467)</f>
        <v>分区2</v>
      </c>
      <c r="F467" s="7">
        <f>IF([1]配变!J467="","",[1]配变!J467)</f>
        <v>1</v>
      </c>
      <c r="G467" s="7">
        <f>IF([1]配变!K467="","",[1]配变!K467)</f>
        <v>2</v>
      </c>
      <c r="H467" s="7">
        <f>IF([1]配变!L467="","",[1]配变!L467)</f>
        <v>1</v>
      </c>
      <c r="I467" s="7">
        <f>IF([1]配变!M467="","",[1]配变!M467)</f>
        <v>1</v>
      </c>
      <c r="J467" s="7">
        <f>IF([1]配变!G467="","",[1]配变!G467)</f>
        <v>0</v>
      </c>
    </row>
    <row r="468" spans="1:10" x14ac:dyDescent="0.15">
      <c r="A468" s="7" t="str">
        <f>IF([1]配变!A468="","",[1]配变!A468)</f>
        <v>商务城周径5期1#变</v>
      </c>
      <c r="B468" s="7" t="str">
        <f>IF([1]配变!B468="","",[1]配变!B468)</f>
        <v>10kV</v>
      </c>
      <c r="C468" s="7">
        <f>IF([1]配变!D468="","",[1]配变!D468)</f>
        <v>400</v>
      </c>
      <c r="D468" s="7" t="str">
        <f>IF([1]配变!F468="","",[1]配变!F468)</f>
        <v>县级</v>
      </c>
      <c r="E468" s="7" t="str">
        <f>IF([1]配变!H468="","",[1]配变!H468)</f>
        <v>分区3</v>
      </c>
      <c r="F468" s="7">
        <f>IF([1]配变!J468="","",[1]配变!J468)</f>
        <v>0</v>
      </c>
      <c r="G468" s="7">
        <f>IF([1]配变!K468="","",[1]配变!K468)</f>
        <v>0</v>
      </c>
      <c r="H468" s="7">
        <f>IF([1]配变!L468="","",[1]配变!L468)</f>
        <v>0</v>
      </c>
      <c r="I468" s="7">
        <f>IF([1]配变!M468="","",[1]配变!M468)</f>
        <v>0</v>
      </c>
      <c r="J468" s="7">
        <f>IF([1]配变!G468="","",[1]配变!G468)</f>
        <v>0</v>
      </c>
    </row>
    <row r="469" spans="1:10" x14ac:dyDescent="0.15">
      <c r="A469" s="7" t="str">
        <f>IF([1]配变!A469="","",[1]配变!A469)</f>
        <v>周径鸡鸣塘变</v>
      </c>
      <c r="B469" s="7" t="str">
        <f>IF([1]配变!B469="","",[1]配变!B469)</f>
        <v>10kV</v>
      </c>
      <c r="C469" s="7">
        <f>IF([1]配变!D469="","",[1]配变!D469)</f>
        <v>200</v>
      </c>
      <c r="D469" s="7" t="str">
        <f>IF([1]配变!F469="","",[1]配变!F469)</f>
        <v>市辖</v>
      </c>
      <c r="E469" s="7" t="str">
        <f>IF([1]配变!H469="","",[1]配变!H469)</f>
        <v>分区2</v>
      </c>
      <c r="F469" s="7">
        <f>IF([1]配变!J469="","",[1]配变!J469)</f>
        <v>1</v>
      </c>
      <c r="G469" s="7">
        <f>IF([1]配变!K469="","",[1]配变!K469)</f>
        <v>1</v>
      </c>
      <c r="H469" s="7">
        <f>IF([1]配变!L469="","",[1]配变!L469)</f>
        <v>1</v>
      </c>
      <c r="I469" s="7">
        <f>IF([1]配变!M469="","",[1]配变!M469)</f>
        <v>1</v>
      </c>
      <c r="J469" s="7">
        <f>IF([1]配变!G469="","",[1]配变!G469)</f>
        <v>0</v>
      </c>
    </row>
    <row r="470" spans="1:10" x14ac:dyDescent="0.15">
      <c r="A470" s="7" t="str">
        <f>IF([1]配变!A470="","",[1]配变!A470)</f>
        <v>绿地90项目2#临变</v>
      </c>
      <c r="B470" s="7" t="str">
        <f>IF([1]配变!B470="","",[1]配变!B470)</f>
        <v>10kV</v>
      </c>
      <c r="C470" s="7">
        <f>IF([1]配变!D470="","",[1]配变!D470)</f>
        <v>500</v>
      </c>
      <c r="D470" s="7" t="str">
        <f>IF([1]配变!F470="","",[1]配变!F470)</f>
        <v>县级</v>
      </c>
      <c r="E470" s="7" t="str">
        <f>IF([1]配变!H470="","",[1]配变!H470)</f>
        <v>分区3</v>
      </c>
      <c r="F470" s="7">
        <f>IF([1]配变!J470="","",[1]配变!J470)</f>
        <v>0</v>
      </c>
      <c r="G470" s="7">
        <f>IF([1]配变!K470="","",[1]配变!K470)</f>
        <v>2</v>
      </c>
      <c r="H470" s="7">
        <f>IF([1]配变!L470="","",[1]配变!L470)</f>
        <v>1</v>
      </c>
      <c r="I470" s="7">
        <f>IF([1]配变!M470="","",[1]配变!M470)</f>
        <v>1</v>
      </c>
      <c r="J470" s="7">
        <f>IF([1]配变!G470="","",[1]配变!G470)</f>
        <v>0</v>
      </c>
    </row>
    <row r="471" spans="1:10" x14ac:dyDescent="0.15">
      <c r="A471" s="7" t="str">
        <f>IF([1]配变!A471="","",[1]配变!A471)</f>
        <v>周径村村民委员会</v>
      </c>
      <c r="B471" s="7" t="str">
        <f>IF([1]配变!B471="","",[1]配变!B471)</f>
        <v>10kV</v>
      </c>
      <c r="C471" s="7">
        <f>IF([1]配变!D471="","",[1]配变!D471)</f>
        <v>315</v>
      </c>
      <c r="D471" s="7" t="str">
        <f>IF([1]配变!F471="","",[1]配变!F471)</f>
        <v>县级</v>
      </c>
      <c r="E471" s="7" t="str">
        <f>IF([1]配变!H471="","",[1]配变!H471)</f>
        <v>分区3</v>
      </c>
      <c r="F471" s="7">
        <f>IF([1]配变!J471="","",[1]配变!J471)</f>
        <v>1</v>
      </c>
      <c r="G471" s="7">
        <f>IF([1]配变!K471="","",[1]配变!K471)</f>
        <v>0</v>
      </c>
      <c r="H471" s="7">
        <f>IF([1]配变!L471="","",[1]配变!L471)</f>
        <v>0</v>
      </c>
      <c r="I471" s="7">
        <f>IF([1]配变!M471="","",[1]配变!M471)</f>
        <v>0</v>
      </c>
      <c r="J471" s="7">
        <f>IF([1]配变!G471="","",[1]配变!G471)</f>
        <v>0</v>
      </c>
    </row>
    <row r="472" spans="1:10" x14ac:dyDescent="0.15">
      <c r="A472" s="7" t="str">
        <f>IF([1]配变!A472="","",[1]配变!A472)</f>
        <v>聚杨村南浜变</v>
      </c>
      <c r="B472" s="7" t="str">
        <f>IF([1]配变!B472="","",[1]配变!B472)</f>
        <v>10kV</v>
      </c>
      <c r="C472" s="7">
        <f>IF([1]配变!D472="","",[1]配变!D472)</f>
        <v>80</v>
      </c>
      <c r="D472" s="7" t="str">
        <f>IF([1]配变!F472="","",[1]配变!F472)</f>
        <v>县级</v>
      </c>
      <c r="E472" s="7" t="str">
        <f>IF([1]配变!H472="","",[1]配变!H472)</f>
        <v>分区3</v>
      </c>
      <c r="F472" s="7">
        <f>IF([1]配变!J472="","",[1]配变!J472)</f>
        <v>0</v>
      </c>
      <c r="G472" s="7">
        <f>IF([1]配变!K472="","",[1]配变!K472)</f>
        <v>1</v>
      </c>
      <c r="H472" s="7">
        <f>IF([1]配变!L472="","",[1]配变!L472)</f>
        <v>1</v>
      </c>
      <c r="I472" s="7">
        <f>IF([1]配变!M472="","",[1]配变!M472)</f>
        <v>1</v>
      </c>
      <c r="J472" s="7">
        <f>IF([1]配变!G472="","",[1]配变!G472)</f>
        <v>0</v>
      </c>
    </row>
    <row r="473" spans="1:10" x14ac:dyDescent="0.15">
      <c r="A473" s="7" t="str">
        <f>IF([1]配变!A473="","",[1]配变!A473)</f>
        <v>小学幼儿园</v>
      </c>
      <c r="B473" s="7" t="str">
        <f>IF([1]配变!B473="","",[1]配变!B473)</f>
        <v>10kV</v>
      </c>
      <c r="C473" s="7">
        <f>IF([1]配变!D473="","",[1]配变!D473)</f>
        <v>250</v>
      </c>
      <c r="D473" s="7" t="str">
        <f>IF([1]配变!F473="","",[1]配变!F473)</f>
        <v>市辖</v>
      </c>
      <c r="E473" s="7" t="str">
        <f>IF([1]配变!H473="","",[1]配变!H473)</f>
        <v>分区2</v>
      </c>
      <c r="F473" s="7">
        <f>IF([1]配变!J473="","",[1]配变!J473)</f>
        <v>1</v>
      </c>
      <c r="G473" s="7">
        <f>IF([1]配变!K473="","",[1]配变!K473)</f>
        <v>2</v>
      </c>
      <c r="H473" s="7">
        <f>IF([1]配变!L473="","",[1]配变!L473)</f>
        <v>1</v>
      </c>
      <c r="I473" s="7">
        <f>IF([1]配变!M473="","",[1]配变!M473)</f>
        <v>1</v>
      </c>
      <c r="J473" s="7">
        <f>IF([1]配变!G473="","",[1]配变!G473)</f>
        <v>0</v>
      </c>
    </row>
    <row r="474" spans="1:10" x14ac:dyDescent="0.15">
      <c r="A474" s="7" t="str">
        <f>IF([1]配变!A474="","",[1]配变!A474)</f>
        <v>供电所老街变</v>
      </c>
      <c r="B474" s="7" t="str">
        <f>IF([1]配变!B474="","",[1]配变!B474)</f>
        <v>10kV</v>
      </c>
      <c r="C474" s="7">
        <f>IF([1]配变!D474="","",[1]配变!D474)</f>
        <v>315</v>
      </c>
      <c r="D474" s="7" t="str">
        <f>IF([1]配变!F474="","",[1]配变!F474)</f>
        <v>市辖</v>
      </c>
      <c r="E474" s="7" t="str">
        <f>IF([1]配变!H474="","",[1]配变!H474)</f>
        <v>分区2</v>
      </c>
      <c r="F474" s="7">
        <f>IF([1]配变!J474="","",[1]配变!J474)</f>
        <v>0</v>
      </c>
      <c r="G474" s="7">
        <f>IF([1]配变!K474="","",[1]配变!K474)</f>
        <v>0</v>
      </c>
      <c r="H474" s="7">
        <f>IF([1]配变!L474="","",[1]配变!L474)</f>
        <v>0</v>
      </c>
      <c r="I474" s="7">
        <f>IF([1]配变!M474="","",[1]配变!M474)</f>
        <v>0</v>
      </c>
      <c r="J474" s="7">
        <f>IF([1]配变!G474="","",[1]配变!G474)</f>
        <v>0</v>
      </c>
    </row>
    <row r="475" spans="1:10" x14ac:dyDescent="0.15">
      <c r="A475" s="7" t="str">
        <f>IF([1]配变!A475="","",[1]配变!A475)</f>
        <v>供电所老街1#变</v>
      </c>
      <c r="B475" s="7" t="str">
        <f>IF([1]配变!B475="","",[1]配变!B475)</f>
        <v>10kV</v>
      </c>
      <c r="C475" s="7">
        <f>IF([1]配变!D475="","",[1]配变!D475)</f>
        <v>315</v>
      </c>
      <c r="D475" s="7" t="str">
        <f>IF([1]配变!F475="","",[1]配变!F475)</f>
        <v>市辖</v>
      </c>
      <c r="E475" s="7" t="str">
        <f>IF([1]配变!H475="","",[1]配变!H475)</f>
        <v>分区2</v>
      </c>
      <c r="F475" s="7">
        <f>IF([1]配变!J475="","",[1]配变!J475)</f>
        <v>1</v>
      </c>
      <c r="G475" s="7">
        <f>IF([1]配变!K475="","",[1]配变!K475)</f>
        <v>1</v>
      </c>
      <c r="H475" s="7">
        <f>IF([1]配变!L475="","",[1]配变!L475)</f>
        <v>1</v>
      </c>
      <c r="I475" s="7">
        <f>IF([1]配变!M475="","",[1]配变!M475)</f>
        <v>1</v>
      </c>
      <c r="J475" s="7">
        <f>IF([1]配变!G475="","",[1]配变!G475)</f>
        <v>0</v>
      </c>
    </row>
    <row r="476" spans="1:10" x14ac:dyDescent="0.15">
      <c r="A476" s="7" t="str">
        <f>IF([1]配变!A476="","",[1]配变!A476)</f>
        <v>花石宅变</v>
      </c>
      <c r="B476" s="7" t="str">
        <f>IF([1]配变!B476="","",[1]配变!B476)</f>
        <v>10kV</v>
      </c>
      <c r="C476" s="7">
        <f>IF([1]配变!D476="","",[1]配变!D476)</f>
        <v>400</v>
      </c>
      <c r="D476" s="7" t="str">
        <f>IF([1]配变!F476="","",[1]配变!F476)</f>
        <v>市辖</v>
      </c>
      <c r="E476" s="7" t="str">
        <f>IF([1]配变!H476="","",[1]配变!H476)</f>
        <v>分区2</v>
      </c>
      <c r="F476" s="7">
        <f>IF([1]配变!J476="","",[1]配变!J476)</f>
        <v>0</v>
      </c>
      <c r="G476" s="7">
        <f>IF([1]配变!K476="","",[1]配变!K476)</f>
        <v>2</v>
      </c>
      <c r="H476" s="7">
        <f>IF([1]配变!L476="","",[1]配变!L476)</f>
        <v>1</v>
      </c>
      <c r="I476" s="7">
        <f>IF([1]配变!M476="","",[1]配变!M476)</f>
        <v>1</v>
      </c>
      <c r="J476" s="7">
        <f>IF([1]配变!G476="","",[1]配变!G476)</f>
        <v>0</v>
      </c>
    </row>
    <row r="477" spans="1:10" x14ac:dyDescent="0.15">
      <c r="A477" s="7" t="str">
        <f>IF([1]配变!A477="","",[1]配变!A477)</f>
        <v>电力站3#变</v>
      </c>
      <c r="B477" s="7" t="str">
        <f>IF([1]配变!B477="","",[1]配变!B477)</f>
        <v>10kV</v>
      </c>
      <c r="C477" s="7">
        <f>IF([1]配变!D477="","",[1]配变!D477)</f>
        <v>400</v>
      </c>
      <c r="D477" s="7" t="str">
        <f>IF([1]配变!F477="","",[1]配变!F477)</f>
        <v>市辖</v>
      </c>
      <c r="E477" s="7" t="str">
        <f>IF([1]配变!H477="","",[1]配变!H477)</f>
        <v>分区2</v>
      </c>
      <c r="F477" s="7">
        <f>IF([1]配变!J477="","",[1]配变!J477)</f>
        <v>1</v>
      </c>
      <c r="G477" s="7">
        <f>IF([1]配变!K477="","",[1]配变!K477)</f>
        <v>0</v>
      </c>
      <c r="H477" s="7">
        <f>IF([1]配变!L477="","",[1]配变!L477)</f>
        <v>0</v>
      </c>
      <c r="I477" s="7">
        <f>IF([1]配变!M477="","",[1]配变!M477)</f>
        <v>0</v>
      </c>
      <c r="J477" s="7">
        <f>IF([1]配变!G477="","",[1]配变!G477)</f>
        <v>0</v>
      </c>
    </row>
    <row r="478" spans="1:10" x14ac:dyDescent="0.15">
      <c r="A478" s="7" t="str">
        <f>IF([1]配变!A478="","",[1]配变!A478)</f>
        <v>花桥供电所花都变</v>
      </c>
      <c r="B478" s="7" t="str">
        <f>IF([1]配变!B478="","",[1]配变!B478)</f>
        <v>10kV</v>
      </c>
      <c r="C478" s="7">
        <f>IF([1]配变!D478="","",[1]配变!D478)</f>
        <v>400</v>
      </c>
      <c r="D478" s="7" t="str">
        <f>IF([1]配变!F478="","",[1]配变!F478)</f>
        <v>市辖</v>
      </c>
      <c r="E478" s="7" t="str">
        <f>IF([1]配变!H478="","",[1]配变!H478)</f>
        <v>分区2</v>
      </c>
      <c r="F478" s="7">
        <f>IF([1]配变!J478="","",[1]配变!J478)</f>
        <v>0</v>
      </c>
      <c r="G478" s="7">
        <f>IF([1]配变!K478="","",[1]配变!K478)</f>
        <v>1</v>
      </c>
      <c r="H478" s="7">
        <f>IF([1]配变!L478="","",[1]配变!L478)</f>
        <v>1</v>
      </c>
      <c r="I478" s="7">
        <f>IF([1]配变!M478="","",[1]配变!M478)</f>
        <v>1</v>
      </c>
      <c r="J478" s="7">
        <f>IF([1]配变!G478="","",[1]配变!G478)</f>
        <v>0</v>
      </c>
    </row>
    <row r="479" spans="1:10" x14ac:dyDescent="0.15">
      <c r="A479" s="7" t="str">
        <f>IF([1]配变!A479="","",[1]配变!A479)</f>
        <v>石头村田肚变</v>
      </c>
      <c r="B479" s="7" t="str">
        <f>IF([1]配变!B479="","",[1]配变!B479)</f>
        <v>10kV</v>
      </c>
      <c r="C479" s="7">
        <f>IF([1]配变!D479="","",[1]配变!D479)</f>
        <v>315</v>
      </c>
      <c r="D479" s="7" t="str">
        <f>IF([1]配变!F479="","",[1]配变!F479)</f>
        <v>市辖</v>
      </c>
      <c r="E479" s="7" t="str">
        <f>IF([1]配变!H479="","",[1]配变!H479)</f>
        <v>分区2</v>
      </c>
      <c r="F479" s="7">
        <f>IF([1]配变!J479="","",[1]配变!J479)</f>
        <v>1</v>
      </c>
      <c r="G479" s="7">
        <f>IF([1]配变!K479="","",[1]配变!K479)</f>
        <v>2</v>
      </c>
      <c r="H479" s="7">
        <f>IF([1]配变!L479="","",[1]配变!L479)</f>
        <v>1</v>
      </c>
      <c r="I479" s="7">
        <f>IF([1]配变!M479="","",[1]配变!M479)</f>
        <v>1</v>
      </c>
      <c r="J479" s="7">
        <f>IF([1]配变!G479="","",[1]配变!G479)</f>
        <v>0</v>
      </c>
    </row>
    <row r="480" spans="1:10" x14ac:dyDescent="0.15">
      <c r="A480" s="7" t="str">
        <f>IF([1]配变!A480="","",[1]配变!A480)</f>
        <v>花桥粮管所</v>
      </c>
      <c r="B480" s="7" t="str">
        <f>IF([1]配变!B480="","",[1]配变!B480)</f>
        <v>10kV</v>
      </c>
      <c r="C480" s="7">
        <f>IF([1]配变!D480="","",[1]配变!D480)</f>
        <v>200</v>
      </c>
      <c r="D480" s="7" t="str">
        <f>IF([1]配变!F480="","",[1]配变!F480)</f>
        <v>市辖</v>
      </c>
      <c r="E480" s="7" t="str">
        <f>IF([1]配变!H480="","",[1]配变!H480)</f>
        <v>分区2</v>
      </c>
      <c r="F480" s="7">
        <f>IF([1]配变!J480="","",[1]配变!J480)</f>
        <v>0</v>
      </c>
      <c r="G480" s="7">
        <f>IF([1]配变!K480="","",[1]配变!K480)</f>
        <v>0</v>
      </c>
      <c r="H480" s="7">
        <f>IF([1]配变!L480="","",[1]配变!L480)</f>
        <v>0</v>
      </c>
      <c r="I480" s="7">
        <f>IF([1]配变!M480="","",[1]配变!M480)</f>
        <v>0</v>
      </c>
      <c r="J480" s="7">
        <f>IF([1]配变!G480="","",[1]配变!G480)</f>
        <v>0</v>
      </c>
    </row>
    <row r="481" spans="1:10" x14ac:dyDescent="0.15">
      <c r="A481" s="7" t="str">
        <f>IF([1]配变!A481="","",[1]配变!A481)</f>
        <v>建安公司</v>
      </c>
      <c r="B481" s="7" t="str">
        <f>IF([1]配变!B481="","",[1]配变!B481)</f>
        <v>10kV</v>
      </c>
      <c r="C481" s="7">
        <f>IF([1]配变!D481="","",[1]配变!D481)</f>
        <v>80</v>
      </c>
      <c r="D481" s="7" t="str">
        <f>IF([1]配变!F481="","",[1]配变!F481)</f>
        <v>市辖</v>
      </c>
      <c r="E481" s="7" t="str">
        <f>IF([1]配变!H481="","",[1]配变!H481)</f>
        <v>分区2</v>
      </c>
      <c r="F481" s="7">
        <f>IF([1]配变!J481="","",[1]配变!J481)</f>
        <v>1</v>
      </c>
      <c r="G481" s="7">
        <f>IF([1]配变!K481="","",[1]配变!K481)</f>
        <v>1</v>
      </c>
      <c r="H481" s="7">
        <f>IF([1]配变!L481="","",[1]配变!L481)</f>
        <v>1</v>
      </c>
      <c r="I481" s="7">
        <f>IF([1]配变!M481="","",[1]配变!M481)</f>
        <v>1</v>
      </c>
      <c r="J481" s="7">
        <f>IF([1]配变!G481="","",[1]配变!G481)</f>
        <v>0</v>
      </c>
    </row>
    <row r="482" spans="1:10" x14ac:dyDescent="0.15">
      <c r="A482" s="7" t="str">
        <f>IF([1]配变!A482="","",[1]配变!A482)</f>
        <v>花桥鑫隆广场7#变</v>
      </c>
      <c r="B482" s="7" t="str">
        <f>IF([1]配变!B482="","",[1]配变!B482)</f>
        <v>10kV</v>
      </c>
      <c r="C482" s="7">
        <f>IF([1]配变!D482="","",[1]配变!D482)</f>
        <v>1000</v>
      </c>
      <c r="D482" s="7" t="str">
        <f>IF([1]配变!F482="","",[1]配变!F482)</f>
        <v>市辖</v>
      </c>
      <c r="E482" s="7" t="str">
        <f>IF([1]配变!H482="","",[1]配变!H482)</f>
        <v>分区2</v>
      </c>
      <c r="F482" s="7">
        <f>IF([1]配变!J482="","",[1]配变!J482)</f>
        <v>0</v>
      </c>
      <c r="G482" s="7">
        <f>IF([1]配变!K482="","",[1]配变!K482)</f>
        <v>2</v>
      </c>
      <c r="H482" s="7">
        <f>IF([1]配变!L482="","",[1]配变!L482)</f>
        <v>1</v>
      </c>
      <c r="I482" s="7">
        <f>IF([1]配变!M482="","",[1]配变!M482)</f>
        <v>1</v>
      </c>
      <c r="J482" s="7">
        <f>IF([1]配变!G482="","",[1]配变!G482)</f>
        <v>0</v>
      </c>
    </row>
    <row r="483" spans="1:10" x14ac:dyDescent="0.15">
      <c r="A483" s="7" t="str">
        <f>IF([1]配变!A483="","",[1]配变!A483)</f>
        <v>花桥鑫隆广场5#变</v>
      </c>
      <c r="B483" s="7" t="str">
        <f>IF([1]配变!B483="","",[1]配变!B483)</f>
        <v>10kV</v>
      </c>
      <c r="C483" s="7">
        <f>IF([1]配变!D483="","",[1]配变!D483)</f>
        <v>1000</v>
      </c>
      <c r="D483" s="7" t="str">
        <f>IF([1]配变!F483="","",[1]配变!F483)</f>
        <v>市辖</v>
      </c>
      <c r="E483" s="7" t="str">
        <f>IF([1]配变!H483="","",[1]配变!H483)</f>
        <v>分区2</v>
      </c>
      <c r="F483" s="7">
        <f>IF([1]配变!J483="","",[1]配变!J483)</f>
        <v>1</v>
      </c>
      <c r="G483" s="7">
        <f>IF([1]配变!K483="","",[1]配变!K483)</f>
        <v>0</v>
      </c>
      <c r="H483" s="7">
        <f>IF([1]配变!L483="","",[1]配变!L483)</f>
        <v>0</v>
      </c>
      <c r="I483" s="7">
        <f>IF([1]配变!M483="","",[1]配变!M483)</f>
        <v>0</v>
      </c>
      <c r="J483" s="7">
        <f>IF([1]配变!G483="","",[1]配变!G483)</f>
        <v>0</v>
      </c>
    </row>
    <row r="484" spans="1:10" x14ac:dyDescent="0.15">
      <c r="A484" s="7" t="str">
        <f>IF([1]配变!A484="","",[1]配变!A484)</f>
        <v>花桥鑫隆广场转变</v>
      </c>
      <c r="B484" s="7" t="str">
        <f>IF([1]配变!B484="","",[1]配变!B484)</f>
        <v>10kV</v>
      </c>
      <c r="C484" s="7">
        <f>IF([1]配变!D484="","",[1]配变!D484)</f>
        <v>1000</v>
      </c>
      <c r="D484" s="7" t="str">
        <f>IF([1]配变!F484="","",[1]配变!F484)</f>
        <v>市辖</v>
      </c>
      <c r="E484" s="7" t="str">
        <f>IF([1]配变!H484="","",[1]配变!H484)</f>
        <v>分区2</v>
      </c>
      <c r="F484" s="7">
        <f>IF([1]配变!J484="","",[1]配变!J484)</f>
        <v>0</v>
      </c>
      <c r="G484" s="7">
        <f>IF([1]配变!K484="","",[1]配变!K484)</f>
        <v>1</v>
      </c>
      <c r="H484" s="7">
        <f>IF([1]配变!L484="","",[1]配变!L484)</f>
        <v>1</v>
      </c>
      <c r="I484" s="7">
        <f>IF([1]配变!M484="","",[1]配变!M484)</f>
        <v>1</v>
      </c>
      <c r="J484" s="7">
        <f>IF([1]配变!G484="","",[1]配变!G484)</f>
        <v>0</v>
      </c>
    </row>
    <row r="485" spans="1:10" x14ac:dyDescent="0.15">
      <c r="A485" s="7" t="str">
        <f>IF([1]配变!A485="","",[1]配变!A485)</f>
        <v>花桥鑫隆广场3#变</v>
      </c>
      <c r="B485" s="7" t="str">
        <f>IF([1]配变!B485="","",[1]配变!B485)</f>
        <v>10kV</v>
      </c>
      <c r="C485" s="7">
        <f>IF([1]配变!D485="","",[1]配变!D485)</f>
        <v>1000</v>
      </c>
      <c r="D485" s="7" t="str">
        <f>IF([1]配变!F485="","",[1]配变!F485)</f>
        <v>市辖</v>
      </c>
      <c r="E485" s="7" t="str">
        <f>IF([1]配变!H485="","",[1]配变!H485)</f>
        <v>分区2</v>
      </c>
      <c r="F485" s="7">
        <f>IF([1]配变!J485="","",[1]配变!J485)</f>
        <v>1</v>
      </c>
      <c r="G485" s="7">
        <f>IF([1]配变!K485="","",[1]配变!K485)</f>
        <v>2</v>
      </c>
      <c r="H485" s="7">
        <f>IF([1]配变!L485="","",[1]配变!L485)</f>
        <v>1</v>
      </c>
      <c r="I485" s="7">
        <f>IF([1]配变!M485="","",[1]配变!M485)</f>
        <v>1</v>
      </c>
      <c r="J485" s="7">
        <f>IF([1]配变!G485="","",[1]配变!G485)</f>
        <v>0</v>
      </c>
    </row>
    <row r="486" spans="1:10" x14ac:dyDescent="0.15">
      <c r="A486" s="7" t="str">
        <f>IF([1]配变!A486="","",[1]配变!A486)</f>
        <v>花桥鑫隆广场1#变</v>
      </c>
      <c r="B486" s="7" t="str">
        <f>IF([1]配变!B486="","",[1]配变!B486)</f>
        <v>10kV</v>
      </c>
      <c r="C486" s="7">
        <f>IF([1]配变!D486="","",[1]配变!D486)</f>
        <v>1000</v>
      </c>
      <c r="D486" s="7" t="str">
        <f>IF([1]配变!F486="","",[1]配变!F486)</f>
        <v>市辖</v>
      </c>
      <c r="E486" s="7" t="str">
        <f>IF([1]配变!H486="","",[1]配变!H486)</f>
        <v>分区2</v>
      </c>
      <c r="F486" s="7">
        <f>IF([1]配变!J486="","",[1]配变!J486)</f>
        <v>0</v>
      </c>
      <c r="G486" s="7">
        <f>IF([1]配变!K486="","",[1]配变!K486)</f>
        <v>0</v>
      </c>
      <c r="H486" s="7">
        <f>IF([1]配变!L486="","",[1]配变!L486)</f>
        <v>0</v>
      </c>
      <c r="I486" s="7">
        <f>IF([1]配变!M486="","",[1]配变!M486)</f>
        <v>0</v>
      </c>
      <c r="J486" s="7">
        <f>IF([1]配变!G486="","",[1]配变!G486)</f>
        <v>0</v>
      </c>
    </row>
    <row r="487" spans="1:10" x14ac:dyDescent="0.15">
      <c r="A487" s="7" t="str">
        <f>IF([1]配变!A487="","",[1]配变!A487)</f>
        <v>梅苑里T1-1</v>
      </c>
      <c r="B487" s="7" t="str">
        <f>IF([1]配变!B487="","",[1]配变!B487)</f>
        <v>10kV</v>
      </c>
      <c r="C487" s="7">
        <f>IF([1]配变!D487="","",[1]配变!D487)</f>
        <v>800</v>
      </c>
      <c r="D487" s="7" t="str">
        <f>IF([1]配变!F487="","",[1]配变!F487)</f>
        <v>市辖</v>
      </c>
      <c r="E487" s="7" t="str">
        <f>IF([1]配变!H487="","",[1]配变!H487)</f>
        <v>分区2</v>
      </c>
      <c r="F487" s="7">
        <f>IF([1]配变!J487="","",[1]配变!J487)</f>
        <v>1</v>
      </c>
      <c r="G487" s="7">
        <f>IF([1]配变!K487="","",[1]配变!K487)</f>
        <v>1</v>
      </c>
      <c r="H487" s="7">
        <f>IF([1]配变!L487="","",[1]配变!L487)</f>
        <v>1</v>
      </c>
      <c r="I487" s="7">
        <f>IF([1]配变!M487="","",[1]配变!M487)</f>
        <v>1</v>
      </c>
      <c r="J487" s="7">
        <f>IF([1]配变!G487="","",[1]配变!G487)</f>
        <v>0</v>
      </c>
    </row>
    <row r="488" spans="1:10" x14ac:dyDescent="0.15">
      <c r="A488" s="7" t="str">
        <f>IF([1]配变!A488="","",[1]配变!A488)</f>
        <v>梅苑里T1-2</v>
      </c>
      <c r="B488" s="7" t="str">
        <f>IF([1]配变!B488="","",[1]配变!B488)</f>
        <v>10kV</v>
      </c>
      <c r="C488" s="7">
        <f>IF([1]配变!D488="","",[1]配变!D488)</f>
        <v>800</v>
      </c>
      <c r="D488" s="7" t="str">
        <f>IF([1]配变!F488="","",[1]配变!F488)</f>
        <v>市辖</v>
      </c>
      <c r="E488" s="7" t="str">
        <f>IF([1]配变!H488="","",[1]配变!H488)</f>
        <v>分区2</v>
      </c>
      <c r="F488" s="7">
        <f>IF([1]配变!J488="","",[1]配变!J488)</f>
        <v>0</v>
      </c>
      <c r="G488" s="7">
        <f>IF([1]配变!K488="","",[1]配变!K488)</f>
        <v>2</v>
      </c>
      <c r="H488" s="7">
        <f>IF([1]配变!L488="","",[1]配变!L488)</f>
        <v>1</v>
      </c>
      <c r="I488" s="7">
        <f>IF([1]配变!M488="","",[1]配变!M488)</f>
        <v>1</v>
      </c>
      <c r="J488" s="7">
        <f>IF([1]配变!G488="","",[1]配变!G488)</f>
        <v>0</v>
      </c>
    </row>
    <row r="489" spans="1:10" x14ac:dyDescent="0.15">
      <c r="A489" s="7" t="str">
        <f>IF([1]配变!A489="","",[1]配变!A489)</f>
        <v>梅苑里T3-3</v>
      </c>
      <c r="B489" s="7" t="str">
        <f>IF([1]配变!B489="","",[1]配变!B489)</f>
        <v>10kV</v>
      </c>
      <c r="C489" s="7">
        <f>IF([1]配变!D489="","",[1]配变!D489)</f>
        <v>800</v>
      </c>
      <c r="D489" s="7" t="str">
        <f>IF([1]配变!F489="","",[1]配变!F489)</f>
        <v>市辖</v>
      </c>
      <c r="E489" s="7" t="str">
        <f>IF([1]配变!H489="","",[1]配变!H489)</f>
        <v>分区2</v>
      </c>
      <c r="F489" s="7">
        <f>IF([1]配变!J489="","",[1]配变!J489)</f>
        <v>1</v>
      </c>
      <c r="G489" s="7">
        <f>IF([1]配变!K489="","",[1]配变!K489)</f>
        <v>0</v>
      </c>
      <c r="H489" s="7">
        <f>IF([1]配变!L489="","",[1]配变!L489)</f>
        <v>0</v>
      </c>
      <c r="I489" s="7">
        <f>IF([1]配变!M489="","",[1]配变!M489)</f>
        <v>0</v>
      </c>
      <c r="J489" s="7">
        <f>IF([1]配变!G489="","",[1]配变!G489)</f>
        <v>0</v>
      </c>
    </row>
    <row r="490" spans="1:10" x14ac:dyDescent="0.15">
      <c r="A490" s="7" t="str">
        <f>IF([1]配变!A490="","",[1]配变!A490)</f>
        <v>梅苑里T3-2</v>
      </c>
      <c r="B490" s="7" t="str">
        <f>IF([1]配变!B490="","",[1]配变!B490)</f>
        <v>10kV</v>
      </c>
      <c r="C490" s="7">
        <f>IF([1]配变!D490="","",[1]配变!D490)</f>
        <v>800</v>
      </c>
      <c r="D490" s="7" t="str">
        <f>IF([1]配变!F490="","",[1]配变!F490)</f>
        <v>市辖</v>
      </c>
      <c r="E490" s="7" t="str">
        <f>IF([1]配变!H490="","",[1]配变!H490)</f>
        <v>分区2</v>
      </c>
      <c r="F490" s="7">
        <f>IF([1]配变!J490="","",[1]配变!J490)</f>
        <v>0</v>
      </c>
      <c r="G490" s="7">
        <f>IF([1]配变!K490="","",[1]配变!K490)</f>
        <v>1</v>
      </c>
      <c r="H490" s="7">
        <f>IF([1]配变!L490="","",[1]配变!L490)</f>
        <v>1</v>
      </c>
      <c r="I490" s="7">
        <f>IF([1]配变!M490="","",[1]配变!M490)</f>
        <v>1</v>
      </c>
      <c r="J490" s="7">
        <f>IF([1]配变!G490="","",[1]配变!G490)</f>
        <v>0</v>
      </c>
    </row>
    <row r="491" spans="1:10" x14ac:dyDescent="0.15">
      <c r="A491" s="7" t="str">
        <f>IF([1]配变!A491="","",[1]配变!A491)</f>
        <v>梅苑里T3-1</v>
      </c>
      <c r="B491" s="7" t="str">
        <f>IF([1]配变!B491="","",[1]配变!B491)</f>
        <v>10kV</v>
      </c>
      <c r="C491" s="7">
        <f>IF([1]配变!D491="","",[1]配变!D491)</f>
        <v>800</v>
      </c>
      <c r="D491" s="7" t="str">
        <f>IF([1]配变!F491="","",[1]配变!F491)</f>
        <v>市辖</v>
      </c>
      <c r="E491" s="7" t="str">
        <f>IF([1]配变!H491="","",[1]配变!H491)</f>
        <v>分区2</v>
      </c>
      <c r="F491" s="7">
        <f>IF([1]配变!J491="","",[1]配变!J491)</f>
        <v>1</v>
      </c>
      <c r="G491" s="7">
        <f>IF([1]配变!K491="","",[1]配变!K491)</f>
        <v>2</v>
      </c>
      <c r="H491" s="7">
        <f>IF([1]配变!L491="","",[1]配变!L491)</f>
        <v>1</v>
      </c>
      <c r="I491" s="7">
        <f>IF([1]配变!M491="","",[1]配变!M491)</f>
        <v>1</v>
      </c>
      <c r="J491" s="7">
        <f>IF([1]配变!G491="","",[1]配变!G491)</f>
        <v>0</v>
      </c>
    </row>
    <row r="492" spans="1:10" x14ac:dyDescent="0.15">
      <c r="A492" s="7" t="str">
        <f>IF([1]配变!A492="","",[1]配变!A492)</f>
        <v>梅苑里T2</v>
      </c>
      <c r="B492" s="7" t="str">
        <f>IF([1]配变!B492="","",[1]配变!B492)</f>
        <v>10kV</v>
      </c>
      <c r="C492" s="7">
        <f>IF([1]配变!D492="","",[1]配变!D492)</f>
        <v>800</v>
      </c>
      <c r="D492" s="7" t="str">
        <f>IF([1]配变!F492="","",[1]配变!F492)</f>
        <v>市辖</v>
      </c>
      <c r="E492" s="7" t="str">
        <f>IF([1]配变!H492="","",[1]配变!H492)</f>
        <v>分区2</v>
      </c>
      <c r="F492" s="7">
        <f>IF([1]配变!J492="","",[1]配变!J492)</f>
        <v>0</v>
      </c>
      <c r="G492" s="7">
        <f>IF([1]配变!K492="","",[1]配变!K492)</f>
        <v>0</v>
      </c>
      <c r="H492" s="7">
        <f>IF([1]配变!L492="","",[1]配变!L492)</f>
        <v>0</v>
      </c>
      <c r="I492" s="7">
        <f>IF([1]配变!M492="","",[1]配变!M492)</f>
        <v>0</v>
      </c>
      <c r="J492" s="7">
        <f>IF([1]配变!G492="","",[1]配变!G492)</f>
        <v>0</v>
      </c>
    </row>
    <row r="493" spans="1:10" x14ac:dyDescent="0.15">
      <c r="A493" s="7" t="str">
        <f>IF([1]配变!A493="","",[1]配变!A493)</f>
        <v>金属塑料变</v>
      </c>
      <c r="B493" s="7" t="str">
        <f>IF([1]配变!B493="","",[1]配变!B493)</f>
        <v>10kV</v>
      </c>
      <c r="C493" s="7">
        <f>IF([1]配变!D493="","",[1]配变!D493)</f>
        <v>400</v>
      </c>
      <c r="D493" s="7" t="str">
        <f>IF([1]配变!F493="","",[1]配变!F493)</f>
        <v>市辖</v>
      </c>
      <c r="E493" s="7" t="str">
        <f>IF([1]配变!H493="","",[1]配变!H493)</f>
        <v>分区2</v>
      </c>
      <c r="F493" s="7">
        <f>IF([1]配变!J493="","",[1]配变!J493)</f>
        <v>1</v>
      </c>
      <c r="G493" s="7">
        <f>IF([1]配变!K493="","",[1]配变!K493)</f>
        <v>1</v>
      </c>
      <c r="H493" s="7">
        <f>IF([1]配变!L493="","",[1]配变!L493)</f>
        <v>1</v>
      </c>
      <c r="I493" s="7">
        <f>IF([1]配变!M493="","",[1]配变!M493)</f>
        <v>1</v>
      </c>
      <c r="J493" s="7">
        <f>IF([1]配变!G493="","",[1]配变!G493)</f>
        <v>0</v>
      </c>
    </row>
    <row r="494" spans="1:10" x14ac:dyDescent="0.15">
      <c r="A494" s="7" t="str">
        <f>IF([1]配变!A494="","",[1]配变!A494)</f>
        <v>巷浦住宅7#变</v>
      </c>
      <c r="B494" s="7" t="str">
        <f>IF([1]配变!B494="","",[1]配变!B494)</f>
        <v>10kV</v>
      </c>
      <c r="C494" s="7">
        <f>IF([1]配变!D494="","",[1]配变!D494)</f>
        <v>400</v>
      </c>
      <c r="D494" s="7" t="str">
        <f>IF([1]配变!F494="","",[1]配变!F494)</f>
        <v>市辖</v>
      </c>
      <c r="E494" s="7" t="str">
        <f>IF([1]配变!H494="","",[1]配变!H494)</f>
        <v>分区2</v>
      </c>
      <c r="F494" s="7">
        <f>IF([1]配变!J494="","",[1]配变!J494)</f>
        <v>0</v>
      </c>
      <c r="G494" s="7">
        <f>IF([1]配变!K494="","",[1]配变!K494)</f>
        <v>2</v>
      </c>
      <c r="H494" s="7">
        <f>IF([1]配变!L494="","",[1]配变!L494)</f>
        <v>1</v>
      </c>
      <c r="I494" s="7">
        <f>IF([1]配变!M494="","",[1]配变!M494)</f>
        <v>1</v>
      </c>
      <c r="J494" s="7">
        <f>IF([1]配变!G494="","",[1]配变!G494)</f>
        <v>0</v>
      </c>
    </row>
    <row r="495" spans="1:10" x14ac:dyDescent="0.15">
      <c r="A495" s="7" t="str">
        <f>IF([1]配变!A495="","",[1]配变!A495)</f>
        <v>人才公寓</v>
      </c>
      <c r="B495" s="7" t="str">
        <f>IF([1]配变!B495="","",[1]配变!B495)</f>
        <v>10kV</v>
      </c>
      <c r="C495" s="7">
        <f>IF([1]配变!D495="","",[1]配变!D495)</f>
        <v>2030</v>
      </c>
      <c r="D495" s="7" t="str">
        <f>IF([1]配变!F495="","",[1]配变!F495)</f>
        <v>市辖</v>
      </c>
      <c r="E495" s="7" t="str">
        <f>IF([1]配变!H495="","",[1]配变!H495)</f>
        <v>分区4</v>
      </c>
      <c r="F495" s="7">
        <f>IF([1]配变!J495="","",[1]配变!J495)</f>
        <v>1</v>
      </c>
      <c r="G495" s="7">
        <f>IF([1]配变!K495="","",[1]配变!K495)</f>
        <v>0</v>
      </c>
      <c r="H495" s="7">
        <f>IF([1]配变!L495="","",[1]配变!L495)</f>
        <v>0</v>
      </c>
      <c r="I495" s="7">
        <f>IF([1]配变!M495="","",[1]配变!M495)</f>
        <v>0</v>
      </c>
      <c r="J495" s="7">
        <f>IF([1]配变!G495="","",[1]配变!G495)</f>
        <v>0</v>
      </c>
    </row>
    <row r="496" spans="1:10" x14ac:dyDescent="0.15">
      <c r="A496" s="7" t="str">
        <f>IF([1]配变!A496="","",[1]配变!A496)</f>
        <v>中信花桥产业园</v>
      </c>
      <c r="B496" s="7" t="str">
        <f>IF([1]配变!B496="","",[1]配变!B496)</f>
        <v>10kV</v>
      </c>
      <c r="C496" s="7">
        <f>IF([1]配变!D496="","",[1]配变!D496)</f>
        <v>500</v>
      </c>
      <c r="D496" s="7" t="str">
        <f>IF([1]配变!F496="","",[1]配变!F496)</f>
        <v>市辖</v>
      </c>
      <c r="E496" s="7" t="str">
        <f>IF([1]配变!H496="","",[1]配变!H496)</f>
        <v>分区2</v>
      </c>
      <c r="F496" s="7">
        <f>IF([1]配变!J496="","",[1]配变!J496)</f>
        <v>0</v>
      </c>
      <c r="G496" s="7">
        <f>IF([1]配变!K496="","",[1]配变!K496)</f>
        <v>1</v>
      </c>
      <c r="H496" s="7">
        <f>IF([1]配变!L496="","",[1]配变!L496)</f>
        <v>1</v>
      </c>
      <c r="I496" s="7">
        <f>IF([1]配变!M496="","",[1]配变!M496)</f>
        <v>1</v>
      </c>
      <c r="J496" s="7">
        <f>IF([1]配变!G496="","",[1]配变!G496)</f>
        <v>0</v>
      </c>
    </row>
    <row r="497" spans="1:10" x14ac:dyDescent="0.15">
      <c r="A497" s="7" t="str">
        <f>IF([1]配变!A497="","",[1]配变!A497)</f>
        <v>商铺</v>
      </c>
      <c r="B497" s="7" t="str">
        <f>IF([1]配变!B497="","",[1]配变!B497)</f>
        <v>10kV</v>
      </c>
      <c r="C497" s="7">
        <f>IF([1]配变!D497="","",[1]配变!D497)</f>
        <v>500</v>
      </c>
      <c r="D497" s="7" t="str">
        <f>IF([1]配变!F497="","",[1]配变!F497)</f>
        <v>市辖</v>
      </c>
      <c r="E497" s="7" t="str">
        <f>IF([1]配变!H497="","",[1]配变!H497)</f>
        <v>分区4</v>
      </c>
      <c r="F497" s="7">
        <f>IF([1]配变!J497="","",[1]配变!J497)</f>
        <v>1</v>
      </c>
      <c r="G497" s="7">
        <f>IF([1]配变!K497="","",[1]配变!K497)</f>
        <v>2</v>
      </c>
      <c r="H497" s="7">
        <f>IF([1]配变!L497="","",[1]配变!L497)</f>
        <v>1</v>
      </c>
      <c r="I497" s="7">
        <f>IF([1]配变!M497="","",[1]配变!M497)</f>
        <v>1</v>
      </c>
      <c r="J497" s="7">
        <f>IF([1]配变!G497="","",[1]配变!G497)</f>
        <v>0</v>
      </c>
    </row>
    <row r="498" spans="1:10" x14ac:dyDescent="0.15">
      <c r="A498" s="7" t="str">
        <f>IF([1]配变!A498="","",[1]配变!A498)</f>
        <v>绿地家世界3#变1</v>
      </c>
      <c r="B498" s="7" t="str">
        <f>IF([1]配变!B498="","",[1]配变!B498)</f>
        <v>10kV</v>
      </c>
      <c r="C498" s="7">
        <f>IF([1]配变!D498="","",[1]配变!D498)</f>
        <v>800</v>
      </c>
      <c r="D498" s="7" t="str">
        <f>IF([1]配变!F498="","",[1]配变!F498)</f>
        <v>市辖</v>
      </c>
      <c r="E498" s="7" t="str">
        <f>IF([1]配变!H498="","",[1]配变!H498)</f>
        <v>分区2</v>
      </c>
      <c r="F498" s="7">
        <f>IF([1]配变!J498="","",[1]配变!J498)</f>
        <v>0</v>
      </c>
      <c r="G498" s="7">
        <f>IF([1]配变!K498="","",[1]配变!K498)</f>
        <v>0</v>
      </c>
      <c r="H498" s="7">
        <f>IF([1]配变!L498="","",[1]配变!L498)</f>
        <v>0</v>
      </c>
      <c r="I498" s="7">
        <f>IF([1]配变!M498="","",[1]配变!M498)</f>
        <v>0</v>
      </c>
      <c r="J498" s="7">
        <f>IF([1]配变!G498="","",[1]配变!G498)</f>
        <v>0</v>
      </c>
    </row>
    <row r="499" spans="1:10" x14ac:dyDescent="0.15">
      <c r="A499" s="7" t="str">
        <f>IF([1]配变!A499="","",[1]配变!A499)</f>
        <v>绿地家世界4#变</v>
      </c>
      <c r="B499" s="7" t="str">
        <f>IF([1]配变!B499="","",[1]配变!B499)</f>
        <v>10kV</v>
      </c>
      <c r="C499" s="7">
        <f>IF([1]配变!D499="","",[1]配变!D499)</f>
        <v>1000</v>
      </c>
      <c r="D499" s="7" t="str">
        <f>IF([1]配变!F499="","",[1]配变!F499)</f>
        <v>市辖</v>
      </c>
      <c r="E499" s="7" t="str">
        <f>IF([1]配变!H499="","",[1]配变!H499)</f>
        <v>分区4</v>
      </c>
      <c r="F499" s="7">
        <f>IF([1]配变!J499="","",[1]配变!J499)</f>
        <v>1</v>
      </c>
      <c r="G499" s="7">
        <f>IF([1]配变!K499="","",[1]配变!K499)</f>
        <v>1</v>
      </c>
      <c r="H499" s="7">
        <f>IF([1]配变!L499="","",[1]配变!L499)</f>
        <v>1</v>
      </c>
      <c r="I499" s="7">
        <f>IF([1]配变!M499="","",[1]配变!M499)</f>
        <v>1</v>
      </c>
      <c r="J499" s="7">
        <f>IF([1]配变!G499="","",[1]配变!G499)</f>
        <v>0</v>
      </c>
    </row>
    <row r="500" spans="1:10" x14ac:dyDescent="0.15">
      <c r="A500" s="7" t="str">
        <f>IF([1]配变!A500="","",[1]配变!A500)</f>
        <v>绿地家世界8#变</v>
      </c>
      <c r="B500" s="7" t="str">
        <f>IF([1]配变!B500="","",[1]配变!B500)</f>
        <v>10kV</v>
      </c>
      <c r="C500" s="7">
        <f>IF([1]配变!D500="","",[1]配变!D500)</f>
        <v>800</v>
      </c>
      <c r="D500" s="7" t="str">
        <f>IF([1]配变!F500="","",[1]配变!F500)</f>
        <v>市辖</v>
      </c>
      <c r="E500" s="7" t="str">
        <f>IF([1]配变!H500="","",[1]配变!H500)</f>
        <v>分区4</v>
      </c>
      <c r="F500" s="7">
        <f>IF([1]配变!J500="","",[1]配变!J500)</f>
        <v>0</v>
      </c>
      <c r="G500" s="7">
        <f>IF([1]配变!K500="","",[1]配变!K500)</f>
        <v>2</v>
      </c>
      <c r="H500" s="7">
        <f>IF([1]配变!L500="","",[1]配变!L500)</f>
        <v>1</v>
      </c>
      <c r="I500" s="7">
        <f>IF([1]配变!M500="","",[1]配变!M500)</f>
        <v>1</v>
      </c>
      <c r="J500" s="7">
        <f>IF([1]配变!G500="","",[1]配变!G500)</f>
        <v>0</v>
      </c>
    </row>
    <row r="501" spans="1:10" x14ac:dyDescent="0.15">
      <c r="A501" s="7" t="str">
        <f>IF([1]配变!A501="","",[1]配变!A501)</f>
        <v>绿地家世界6#变</v>
      </c>
      <c r="B501" s="7" t="str">
        <f>IF([1]配变!B501="","",[1]配变!B501)</f>
        <v>10kV</v>
      </c>
      <c r="C501" s="7">
        <f>IF([1]配变!D501="","",[1]配变!D501)</f>
        <v>800</v>
      </c>
      <c r="D501" s="7" t="str">
        <f>IF([1]配变!F501="","",[1]配变!F501)</f>
        <v>市辖</v>
      </c>
      <c r="E501" s="7" t="str">
        <f>IF([1]配变!H501="","",[1]配变!H501)</f>
        <v>分区4</v>
      </c>
      <c r="F501" s="7">
        <f>IF([1]配变!J501="","",[1]配变!J501)</f>
        <v>1</v>
      </c>
      <c r="G501" s="7">
        <f>IF([1]配变!K501="","",[1]配变!K501)</f>
        <v>0</v>
      </c>
      <c r="H501" s="7">
        <f>IF([1]配变!L501="","",[1]配变!L501)</f>
        <v>0</v>
      </c>
      <c r="I501" s="7">
        <f>IF([1]配变!M501="","",[1]配变!M501)</f>
        <v>0</v>
      </c>
      <c r="J501" s="7">
        <f>IF([1]配变!G501="","",[1]配变!G501)</f>
        <v>0</v>
      </c>
    </row>
    <row r="502" spans="1:10" x14ac:dyDescent="0.15">
      <c r="A502" s="7" t="str">
        <f>IF([1]配变!A502="","",[1]配变!A502)</f>
        <v>启航社12#变</v>
      </c>
      <c r="B502" s="7" t="str">
        <f>IF([1]配变!B502="","",[1]配变!B502)</f>
        <v>10kV</v>
      </c>
      <c r="C502" s="7">
        <f>IF([1]配变!D502="","",[1]配变!D502)</f>
        <v>800</v>
      </c>
      <c r="D502" s="7" t="str">
        <f>IF([1]配变!F502="","",[1]配变!F502)</f>
        <v>市辖</v>
      </c>
      <c r="E502" s="7" t="str">
        <f>IF([1]配变!H502="","",[1]配变!H502)</f>
        <v>分区4</v>
      </c>
      <c r="F502" s="7">
        <f>IF([1]配变!J502="","",[1]配变!J502)</f>
        <v>0</v>
      </c>
      <c r="G502" s="7">
        <f>IF([1]配变!K502="","",[1]配变!K502)</f>
        <v>1</v>
      </c>
      <c r="H502" s="7">
        <f>IF([1]配变!L502="","",[1]配变!L502)</f>
        <v>1</v>
      </c>
      <c r="I502" s="7">
        <f>IF([1]配变!M502="","",[1]配变!M502)</f>
        <v>1</v>
      </c>
      <c r="J502" s="7">
        <f>IF([1]配变!G502="","",[1]配变!G502)</f>
        <v>0</v>
      </c>
    </row>
    <row r="503" spans="1:10" x14ac:dyDescent="0.15">
      <c r="A503" s="7" t="str">
        <f>IF([1]配变!A503="","",[1]配变!A503)</f>
        <v>启航社10#变</v>
      </c>
      <c r="B503" s="7" t="str">
        <f>IF([1]配变!B503="","",[1]配变!B503)</f>
        <v>10kV</v>
      </c>
      <c r="C503" s="7">
        <f>IF([1]配变!D503="","",[1]配变!D503)</f>
        <v>800</v>
      </c>
      <c r="D503" s="7" t="str">
        <f>IF([1]配变!F503="","",[1]配变!F503)</f>
        <v>市辖</v>
      </c>
      <c r="E503" s="7" t="str">
        <f>IF([1]配变!H503="","",[1]配变!H503)</f>
        <v>分区4</v>
      </c>
      <c r="F503" s="7">
        <f>IF([1]配变!J503="","",[1]配变!J503)</f>
        <v>1</v>
      </c>
      <c r="G503" s="7">
        <f>IF([1]配变!K503="","",[1]配变!K503)</f>
        <v>2</v>
      </c>
      <c r="H503" s="7">
        <f>IF([1]配变!L503="","",[1]配变!L503)</f>
        <v>1</v>
      </c>
      <c r="I503" s="7">
        <f>IF([1]配变!M503="","",[1]配变!M503)</f>
        <v>1</v>
      </c>
      <c r="J503" s="7">
        <f>IF([1]配变!G503="","",[1]配变!G503)</f>
        <v>0</v>
      </c>
    </row>
    <row r="504" spans="1:10" x14ac:dyDescent="0.15">
      <c r="A504" s="7" t="str">
        <f>IF([1]配变!A504="","",[1]配变!A504)</f>
        <v>启航社15#变</v>
      </c>
      <c r="B504" s="7" t="str">
        <f>IF([1]配变!B504="","",[1]配变!B504)</f>
        <v>10kV</v>
      </c>
      <c r="C504" s="7">
        <f>IF([1]配变!D504="","",[1]配变!D504)</f>
        <v>1000</v>
      </c>
      <c r="D504" s="7" t="str">
        <f>IF([1]配变!F504="","",[1]配变!F504)</f>
        <v>县级</v>
      </c>
      <c r="E504" s="7" t="str">
        <f>IF([1]配变!H504="","",[1]配变!H504)</f>
        <v>分区3</v>
      </c>
      <c r="F504" s="7">
        <f>IF([1]配变!J504="","",[1]配变!J504)</f>
        <v>0</v>
      </c>
      <c r="G504" s="7">
        <f>IF([1]配变!K504="","",[1]配变!K504)</f>
        <v>0</v>
      </c>
      <c r="H504" s="7">
        <f>IF([1]配变!L504="","",[1]配变!L504)</f>
        <v>0</v>
      </c>
      <c r="I504" s="7">
        <f>IF([1]配变!M504="","",[1]配变!M504)</f>
        <v>0</v>
      </c>
      <c r="J504" s="7">
        <f>IF([1]配变!G504="","",[1]配变!G504)</f>
        <v>0</v>
      </c>
    </row>
    <row r="505" spans="1:10" x14ac:dyDescent="0.15">
      <c r="A505" s="7" t="str">
        <f>IF([1]配变!A505="","",[1]配变!A505)</f>
        <v>启航社16#变</v>
      </c>
      <c r="B505" s="7" t="str">
        <f>IF([1]配变!B505="","",[1]配变!B505)</f>
        <v>10kV</v>
      </c>
      <c r="C505" s="7">
        <f>IF([1]配变!D505="","",[1]配变!D505)</f>
        <v>1000</v>
      </c>
      <c r="D505" s="7" t="str">
        <f>IF([1]配变!F505="","",[1]配变!F505)</f>
        <v>县级</v>
      </c>
      <c r="E505" s="7" t="str">
        <f>IF([1]配变!H505="","",[1]配变!H505)</f>
        <v>分区3</v>
      </c>
      <c r="F505" s="7">
        <f>IF([1]配变!J505="","",[1]配变!J505)</f>
        <v>1</v>
      </c>
      <c r="G505" s="7">
        <f>IF([1]配变!K505="","",[1]配变!K505)</f>
        <v>1</v>
      </c>
      <c r="H505" s="7">
        <f>IF([1]配变!L505="","",[1]配变!L505)</f>
        <v>1</v>
      </c>
      <c r="I505" s="7">
        <f>IF([1]配变!M505="","",[1]配变!M505)</f>
        <v>1</v>
      </c>
      <c r="J505" s="7">
        <f>IF([1]配变!G505="","",[1]配变!G505)</f>
        <v>0</v>
      </c>
    </row>
    <row r="506" spans="1:10" x14ac:dyDescent="0.15">
      <c r="A506" s="7" t="str">
        <f>IF([1]配变!A506="","",[1]配变!A506)</f>
        <v>启航社23#变</v>
      </c>
      <c r="B506" s="7" t="str">
        <f>IF([1]配变!B506="","",[1]配变!B506)</f>
        <v>10kV</v>
      </c>
      <c r="C506" s="7">
        <f>IF([1]配变!D506="","",[1]配变!D506)</f>
        <v>630</v>
      </c>
      <c r="D506" s="7" t="str">
        <f>IF([1]配变!F506="","",[1]配变!F506)</f>
        <v>市辖</v>
      </c>
      <c r="E506" s="7" t="str">
        <f>IF([1]配变!H506="","",[1]配变!H506)</f>
        <v>分区4</v>
      </c>
      <c r="F506" s="7">
        <f>IF([1]配变!J506="","",[1]配变!J506)</f>
        <v>0</v>
      </c>
      <c r="G506" s="7">
        <f>IF([1]配变!K506="","",[1]配变!K506)</f>
        <v>2</v>
      </c>
      <c r="H506" s="7">
        <f>IF([1]配变!L506="","",[1]配变!L506)</f>
        <v>1</v>
      </c>
      <c r="I506" s="7">
        <f>IF([1]配变!M506="","",[1]配变!M506)</f>
        <v>1</v>
      </c>
      <c r="J506" s="7">
        <f>IF([1]配变!G506="","",[1]配变!G506)</f>
        <v>0</v>
      </c>
    </row>
    <row r="507" spans="1:10" x14ac:dyDescent="0.15">
      <c r="A507" s="7" t="str">
        <f>IF([1]配变!A507="","",[1]配变!A507)</f>
        <v>启航社22#变</v>
      </c>
      <c r="B507" s="7" t="str">
        <f>IF([1]配变!B507="","",[1]配变!B507)</f>
        <v>10kV</v>
      </c>
      <c r="C507" s="7">
        <f>IF([1]配变!D507="","",[1]配变!D507)</f>
        <v>630</v>
      </c>
      <c r="D507" s="7" t="str">
        <f>IF([1]配变!F507="","",[1]配变!F507)</f>
        <v>市辖</v>
      </c>
      <c r="E507" s="7" t="str">
        <f>IF([1]配变!H507="","",[1]配变!H507)</f>
        <v>分区4</v>
      </c>
      <c r="F507" s="7">
        <f>IF([1]配变!J507="","",[1]配变!J507)</f>
        <v>1</v>
      </c>
      <c r="G507" s="7">
        <f>IF([1]配变!K507="","",[1]配变!K507)</f>
        <v>0</v>
      </c>
      <c r="H507" s="7">
        <f>IF([1]配变!L507="","",[1]配变!L507)</f>
        <v>0</v>
      </c>
      <c r="I507" s="7">
        <f>IF([1]配变!M507="","",[1]配变!M507)</f>
        <v>0</v>
      </c>
      <c r="J507" s="7">
        <f>IF([1]配变!G507="","",[1]配变!G507)</f>
        <v>0</v>
      </c>
    </row>
    <row r="508" spans="1:10" x14ac:dyDescent="0.15">
      <c r="A508" s="7" t="str">
        <f>IF([1]配变!A508="","",[1]配变!A508)</f>
        <v>启航社19#变</v>
      </c>
      <c r="B508" s="7" t="str">
        <f>IF([1]配变!B508="","",[1]配变!B508)</f>
        <v>10kV</v>
      </c>
      <c r="C508" s="7">
        <f>IF([1]配变!D508="","",[1]配变!D508)</f>
        <v>800</v>
      </c>
      <c r="D508" s="7" t="str">
        <f>IF([1]配变!F508="","",[1]配变!F508)</f>
        <v>市辖</v>
      </c>
      <c r="E508" s="7" t="str">
        <f>IF([1]配变!H508="","",[1]配变!H508)</f>
        <v>分区4</v>
      </c>
      <c r="F508" s="7">
        <f>IF([1]配变!J508="","",[1]配变!J508)</f>
        <v>0</v>
      </c>
      <c r="G508" s="7">
        <f>IF([1]配变!K508="","",[1]配变!K508)</f>
        <v>1</v>
      </c>
      <c r="H508" s="7">
        <f>IF([1]配变!L508="","",[1]配变!L508)</f>
        <v>1</v>
      </c>
      <c r="I508" s="7">
        <f>IF([1]配变!M508="","",[1]配变!M508)</f>
        <v>1</v>
      </c>
      <c r="J508" s="7">
        <f>IF([1]配变!G508="","",[1]配变!G508)</f>
        <v>0</v>
      </c>
    </row>
    <row r="509" spans="1:10" x14ac:dyDescent="0.15">
      <c r="A509" s="7" t="str">
        <f>IF([1]配变!A509="","",[1]配变!A509)</f>
        <v>启航社6#变</v>
      </c>
      <c r="B509" s="7" t="str">
        <f>IF([1]配变!B509="","",[1]配变!B509)</f>
        <v>10kV</v>
      </c>
      <c r="C509" s="7">
        <f>IF([1]配变!D509="","",[1]配变!D509)</f>
        <v>800</v>
      </c>
      <c r="D509" s="7" t="str">
        <f>IF([1]配变!F509="","",[1]配变!F509)</f>
        <v>县级</v>
      </c>
      <c r="E509" s="7" t="str">
        <f>IF([1]配变!H509="","",[1]配变!H509)</f>
        <v>分区3</v>
      </c>
      <c r="F509" s="7">
        <f>IF([1]配变!J509="","",[1]配变!J509)</f>
        <v>1</v>
      </c>
      <c r="G509" s="7">
        <f>IF([1]配变!K509="","",[1]配变!K509)</f>
        <v>2</v>
      </c>
      <c r="H509" s="7">
        <f>IF([1]配变!L509="","",[1]配变!L509)</f>
        <v>1</v>
      </c>
      <c r="I509" s="7">
        <f>IF([1]配变!M509="","",[1]配变!M509)</f>
        <v>1</v>
      </c>
      <c r="J509" s="7">
        <f>IF([1]配变!G509="","",[1]配变!G509)</f>
        <v>0</v>
      </c>
    </row>
    <row r="510" spans="1:10" x14ac:dyDescent="0.15">
      <c r="A510" s="7" t="str">
        <f>IF([1]配变!A510="","",[1]配变!A510)</f>
        <v>启航社5#变</v>
      </c>
      <c r="B510" s="7" t="str">
        <f>IF([1]配变!B510="","",[1]配变!B510)</f>
        <v>10kV</v>
      </c>
      <c r="C510" s="7">
        <f>IF([1]配变!D510="","",[1]配变!D510)</f>
        <v>1000</v>
      </c>
      <c r="D510" s="7" t="str">
        <f>IF([1]配变!F510="","",[1]配变!F510)</f>
        <v>县级</v>
      </c>
      <c r="E510" s="7" t="str">
        <f>IF([1]配变!H510="","",[1]配变!H510)</f>
        <v>分区3</v>
      </c>
      <c r="F510" s="7">
        <f>IF([1]配变!J510="","",[1]配变!J510)</f>
        <v>0</v>
      </c>
      <c r="G510" s="7">
        <f>IF([1]配变!K510="","",[1]配变!K510)</f>
        <v>0</v>
      </c>
      <c r="H510" s="7">
        <f>IF([1]配变!L510="","",[1]配变!L510)</f>
        <v>0</v>
      </c>
      <c r="I510" s="7">
        <f>IF([1]配变!M510="","",[1]配变!M510)</f>
        <v>0</v>
      </c>
      <c r="J510" s="7">
        <f>IF([1]配变!G510="","",[1]配变!G510)</f>
        <v>0</v>
      </c>
    </row>
    <row r="511" spans="1:10" x14ac:dyDescent="0.15">
      <c r="A511" s="7" t="str">
        <f>IF([1]配变!A511="","",[1]配变!A511)</f>
        <v>裕花园6#变</v>
      </c>
      <c r="B511" s="7" t="str">
        <f>IF([1]配变!B511="","",[1]配变!B511)</f>
        <v>10kV</v>
      </c>
      <c r="C511" s="7">
        <f>IF([1]配变!D511="","",[1]配变!D511)</f>
        <v>1000</v>
      </c>
      <c r="D511" s="7" t="str">
        <f>IF([1]配变!F511="","",[1]配变!F511)</f>
        <v>市辖</v>
      </c>
      <c r="E511" s="7" t="str">
        <f>IF([1]配变!H511="","",[1]配变!H511)</f>
        <v>分区4</v>
      </c>
      <c r="F511" s="7">
        <f>IF([1]配变!J511="","",[1]配变!J511)</f>
        <v>1</v>
      </c>
      <c r="G511" s="7">
        <f>IF([1]配变!K511="","",[1]配变!K511)</f>
        <v>1</v>
      </c>
      <c r="H511" s="7">
        <f>IF([1]配变!L511="","",[1]配变!L511)</f>
        <v>1</v>
      </c>
      <c r="I511" s="7">
        <f>IF([1]配变!M511="","",[1]配变!M511)</f>
        <v>1</v>
      </c>
      <c r="J511" s="7">
        <f>IF([1]配变!G511="","",[1]配变!G511)</f>
        <v>0</v>
      </c>
    </row>
    <row r="512" spans="1:10" x14ac:dyDescent="0.15">
      <c r="A512" s="7" t="str">
        <f>IF([1]配变!A512="","",[1]配变!A512)</f>
        <v>裕花园8#变</v>
      </c>
      <c r="B512" s="7" t="str">
        <f>IF([1]配变!B512="","",[1]配变!B512)</f>
        <v>10kV</v>
      </c>
      <c r="C512" s="7">
        <f>IF([1]配变!D512="","",[1]配变!D512)</f>
        <v>1000</v>
      </c>
      <c r="D512" s="7" t="str">
        <f>IF([1]配变!F512="","",[1]配变!F512)</f>
        <v>市辖</v>
      </c>
      <c r="E512" s="7" t="str">
        <f>IF([1]配变!H512="","",[1]配变!H512)</f>
        <v>分区4</v>
      </c>
      <c r="F512" s="7">
        <f>IF([1]配变!J512="","",[1]配变!J512)</f>
        <v>0</v>
      </c>
      <c r="G512" s="7">
        <f>IF([1]配变!K512="","",[1]配变!K512)</f>
        <v>2</v>
      </c>
      <c r="H512" s="7">
        <f>IF([1]配变!L512="","",[1]配变!L512)</f>
        <v>1</v>
      </c>
      <c r="I512" s="7">
        <f>IF([1]配变!M512="","",[1]配变!M512)</f>
        <v>1</v>
      </c>
      <c r="J512" s="7">
        <f>IF([1]配变!G512="","",[1]配变!G512)</f>
        <v>0</v>
      </c>
    </row>
    <row r="513" spans="1:10" x14ac:dyDescent="0.15">
      <c r="A513" s="7" t="str">
        <f>IF([1]配变!A513="","",[1]配变!A513)</f>
        <v>裕花园4#变</v>
      </c>
      <c r="B513" s="7" t="str">
        <f>IF([1]配变!B513="","",[1]配变!B513)</f>
        <v>10kV</v>
      </c>
      <c r="C513" s="7">
        <f>IF([1]配变!D513="","",[1]配变!D513)</f>
        <v>800</v>
      </c>
      <c r="D513" s="7" t="str">
        <f>IF([1]配变!F513="","",[1]配变!F513)</f>
        <v>市辖</v>
      </c>
      <c r="E513" s="7" t="str">
        <f>IF([1]配变!H513="","",[1]配变!H513)</f>
        <v>分区4</v>
      </c>
      <c r="F513" s="7">
        <f>IF([1]配变!J513="","",[1]配变!J513)</f>
        <v>1</v>
      </c>
      <c r="G513" s="7">
        <f>IF([1]配变!K513="","",[1]配变!K513)</f>
        <v>0</v>
      </c>
      <c r="H513" s="7">
        <f>IF([1]配变!L513="","",[1]配变!L513)</f>
        <v>0</v>
      </c>
      <c r="I513" s="7">
        <f>IF([1]配变!M513="","",[1]配变!M513)</f>
        <v>0</v>
      </c>
      <c r="J513" s="7">
        <f>IF([1]配变!G513="","",[1]配变!G513)</f>
        <v>0</v>
      </c>
    </row>
    <row r="514" spans="1:10" x14ac:dyDescent="0.15">
      <c r="A514" s="7" t="str">
        <f>IF([1]配变!A514="","",[1]配变!A514)</f>
        <v>裕花园2#变</v>
      </c>
      <c r="B514" s="7" t="str">
        <f>IF([1]配变!B514="","",[1]配变!B514)</f>
        <v>10kV</v>
      </c>
      <c r="C514" s="7">
        <f>IF([1]配变!D514="","",[1]配变!D514)</f>
        <v>800</v>
      </c>
      <c r="D514" s="7" t="str">
        <f>IF([1]配变!F514="","",[1]配变!F514)</f>
        <v>市辖</v>
      </c>
      <c r="E514" s="7" t="str">
        <f>IF([1]配变!H514="","",[1]配变!H514)</f>
        <v>分区4</v>
      </c>
      <c r="F514" s="7">
        <f>IF([1]配变!J514="","",[1]配变!J514)</f>
        <v>0</v>
      </c>
      <c r="G514" s="7">
        <f>IF([1]配变!K514="","",[1]配变!K514)</f>
        <v>1</v>
      </c>
      <c r="H514" s="7">
        <f>IF([1]配变!L514="","",[1]配变!L514)</f>
        <v>1</v>
      </c>
      <c r="I514" s="7">
        <f>IF([1]配变!M514="","",[1]配变!M514)</f>
        <v>1</v>
      </c>
      <c r="J514" s="7">
        <f>IF([1]配变!G514="","",[1]配变!G514)</f>
        <v>0</v>
      </c>
    </row>
    <row r="515" spans="1:10" x14ac:dyDescent="0.15">
      <c r="A515" s="7" t="str">
        <f>IF([1]配变!A515="","",[1]配变!A515)</f>
        <v>裕花园10#变</v>
      </c>
      <c r="B515" s="7" t="str">
        <f>IF([1]配变!B515="","",[1]配变!B515)</f>
        <v>10kV</v>
      </c>
      <c r="C515" s="7">
        <f>IF([1]配变!D515="","",[1]配变!D515)</f>
        <v>800</v>
      </c>
      <c r="D515" s="7" t="str">
        <f>IF([1]配变!F515="","",[1]配变!F515)</f>
        <v>市辖</v>
      </c>
      <c r="E515" s="7" t="str">
        <f>IF([1]配变!H515="","",[1]配变!H515)</f>
        <v>分区4</v>
      </c>
      <c r="F515" s="7">
        <f>IF([1]配变!J515="","",[1]配变!J515)</f>
        <v>1</v>
      </c>
      <c r="G515" s="7">
        <f>IF([1]配变!K515="","",[1]配变!K515)</f>
        <v>2</v>
      </c>
      <c r="H515" s="7">
        <f>IF([1]配变!L515="","",[1]配变!L515)</f>
        <v>1</v>
      </c>
      <c r="I515" s="7">
        <f>IF([1]配变!M515="","",[1]配变!M515)</f>
        <v>1</v>
      </c>
      <c r="J515" s="7">
        <f>IF([1]配变!G515="","",[1]配变!G515)</f>
        <v>0</v>
      </c>
    </row>
    <row r="516" spans="1:10" x14ac:dyDescent="0.15">
      <c r="A516" s="7" t="str">
        <f>IF([1]配变!A516="","",[1]配变!A516)</f>
        <v>裕花园12#变</v>
      </c>
      <c r="B516" s="7" t="str">
        <f>IF([1]配变!B516="","",[1]配变!B516)</f>
        <v>10kV</v>
      </c>
      <c r="C516" s="7">
        <f>IF([1]配变!D516="","",[1]配变!D516)</f>
        <v>800</v>
      </c>
      <c r="D516" s="7" t="str">
        <f>IF([1]配变!F516="","",[1]配变!F516)</f>
        <v>市辖</v>
      </c>
      <c r="E516" s="7" t="str">
        <f>IF([1]配变!H516="","",[1]配变!H516)</f>
        <v>分区4</v>
      </c>
      <c r="F516" s="7">
        <f>IF([1]配变!J516="","",[1]配变!J516)</f>
        <v>0</v>
      </c>
      <c r="G516" s="7">
        <f>IF([1]配变!K516="","",[1]配变!K516)</f>
        <v>0</v>
      </c>
      <c r="H516" s="7">
        <f>IF([1]配变!L516="","",[1]配变!L516)</f>
        <v>0</v>
      </c>
      <c r="I516" s="7">
        <f>IF([1]配变!M516="","",[1]配变!M516)</f>
        <v>0</v>
      </c>
      <c r="J516" s="7">
        <f>IF([1]配变!G516="","",[1]配变!G516)</f>
        <v>0</v>
      </c>
    </row>
    <row r="517" spans="1:10" x14ac:dyDescent="0.15">
      <c r="A517" s="7" t="str">
        <f>IF([1]配变!A517="","",[1]配变!A517)</f>
        <v>花桥国际商务城</v>
      </c>
      <c r="B517" s="7" t="str">
        <f>IF([1]配变!B517="","",[1]配变!B517)</f>
        <v>10kV</v>
      </c>
      <c r="C517" s="7">
        <f>IF([1]配变!D517="","",[1]配变!D517)</f>
        <v>400</v>
      </c>
      <c r="D517" s="7" t="str">
        <f>IF([1]配变!F517="","",[1]配变!F517)</f>
        <v>市辖</v>
      </c>
      <c r="E517" s="7" t="str">
        <f>IF([1]配变!H517="","",[1]配变!H517)</f>
        <v>分区4</v>
      </c>
      <c r="F517" s="7">
        <f>IF([1]配变!J517="","",[1]配变!J517)</f>
        <v>1</v>
      </c>
      <c r="G517" s="7">
        <f>IF([1]配变!K517="","",[1]配变!K517)</f>
        <v>1</v>
      </c>
      <c r="H517" s="7">
        <f>IF([1]配变!L517="","",[1]配变!L517)</f>
        <v>1</v>
      </c>
      <c r="I517" s="7">
        <f>IF([1]配变!M517="","",[1]配变!M517)</f>
        <v>1</v>
      </c>
      <c r="J517" s="7">
        <f>IF([1]配变!G517="","",[1]配变!G517)</f>
        <v>0</v>
      </c>
    </row>
    <row r="518" spans="1:10" x14ac:dyDescent="0.15">
      <c r="A518" s="7" t="str">
        <f>IF([1]配变!A518="","",[1]配变!A518)</f>
        <v>梅浦新村2#变</v>
      </c>
      <c r="B518" s="7" t="str">
        <f>IF([1]配变!B518="","",[1]配变!B518)</f>
        <v>10kV</v>
      </c>
      <c r="C518" s="7">
        <f>IF([1]配变!D518="","",[1]配变!D518)</f>
        <v>800</v>
      </c>
      <c r="D518" s="7" t="str">
        <f>IF([1]配变!F518="","",[1]配变!F518)</f>
        <v>市辖</v>
      </c>
      <c r="E518" s="7" t="str">
        <f>IF([1]配变!H518="","",[1]配变!H518)</f>
        <v>分区4</v>
      </c>
      <c r="F518" s="7">
        <f>IF([1]配变!J518="","",[1]配变!J518)</f>
        <v>0</v>
      </c>
      <c r="G518" s="7">
        <f>IF([1]配变!K518="","",[1]配变!K518)</f>
        <v>2</v>
      </c>
      <c r="H518" s="7">
        <f>IF([1]配变!L518="","",[1]配变!L518)</f>
        <v>1</v>
      </c>
      <c r="I518" s="7">
        <f>IF([1]配变!M518="","",[1]配变!M518)</f>
        <v>1</v>
      </c>
      <c r="J518" s="7">
        <f>IF([1]配变!G518="","",[1]配变!G518)</f>
        <v>0</v>
      </c>
    </row>
    <row r="519" spans="1:10" x14ac:dyDescent="0.15">
      <c r="A519" s="7" t="str">
        <f>IF([1]配变!A519="","",[1]配变!A519)</f>
        <v>梅浦新村4#变</v>
      </c>
      <c r="B519" s="7" t="str">
        <f>IF([1]配变!B519="","",[1]配变!B519)</f>
        <v>10kV</v>
      </c>
      <c r="C519" s="7">
        <f>IF([1]配变!D519="","",[1]配变!D519)</f>
        <v>800</v>
      </c>
      <c r="D519" s="7" t="str">
        <f>IF([1]配变!F519="","",[1]配变!F519)</f>
        <v>市辖</v>
      </c>
      <c r="E519" s="7" t="str">
        <f>IF([1]配变!H519="","",[1]配变!H519)</f>
        <v>分区4</v>
      </c>
      <c r="F519" s="7">
        <f>IF([1]配变!J519="","",[1]配变!J519)</f>
        <v>1</v>
      </c>
      <c r="G519" s="7">
        <f>IF([1]配变!K519="","",[1]配变!K519)</f>
        <v>0</v>
      </c>
      <c r="H519" s="7">
        <f>IF([1]配变!L519="","",[1]配变!L519)</f>
        <v>0</v>
      </c>
      <c r="I519" s="7">
        <f>IF([1]配变!M519="","",[1]配变!M519)</f>
        <v>0</v>
      </c>
      <c r="J519" s="7">
        <f>IF([1]配变!G519="","",[1]配变!G519)</f>
        <v>0</v>
      </c>
    </row>
    <row r="520" spans="1:10" x14ac:dyDescent="0.15">
      <c r="A520" s="7" t="str">
        <f>IF([1]配变!A520="","",[1]配变!A520)</f>
        <v>国瑞置业</v>
      </c>
      <c r="B520" s="7" t="str">
        <f>IF([1]配变!B520="","",[1]配变!B520)</f>
        <v>10kV</v>
      </c>
      <c r="C520" s="7">
        <f>IF([1]配变!D520="","",[1]配变!D520)</f>
        <v>500</v>
      </c>
      <c r="D520" s="7" t="str">
        <f>IF([1]配变!F520="","",[1]配变!F520)</f>
        <v>市辖</v>
      </c>
      <c r="E520" s="7" t="str">
        <f>IF([1]配变!H520="","",[1]配变!H520)</f>
        <v>分区4</v>
      </c>
      <c r="F520" s="7">
        <f>IF([1]配变!J520="","",[1]配变!J520)</f>
        <v>0</v>
      </c>
      <c r="G520" s="7">
        <f>IF([1]配变!K520="","",[1]配变!K520)</f>
        <v>1</v>
      </c>
      <c r="H520" s="7">
        <f>IF([1]配变!L520="","",[1]配变!L520)</f>
        <v>1</v>
      </c>
      <c r="I520" s="7">
        <f>IF([1]配变!M520="","",[1]配变!M520)</f>
        <v>1</v>
      </c>
      <c r="J520" s="7">
        <f>IF([1]配变!G520="","",[1]配变!G520)</f>
        <v>0</v>
      </c>
    </row>
    <row r="521" spans="1:10" x14ac:dyDescent="0.15">
      <c r="A521" s="7" t="str">
        <f>IF([1]配变!A521="","",[1]配变!A521)</f>
        <v>城开锦亭置业</v>
      </c>
      <c r="B521" s="7" t="str">
        <f>IF([1]配变!B521="","",[1]配变!B521)</f>
        <v>10kV</v>
      </c>
      <c r="C521" s="7">
        <f>IF([1]配变!D521="","",[1]配变!D521)</f>
        <v>500</v>
      </c>
      <c r="D521" s="7" t="str">
        <f>IF([1]配变!F521="","",[1]配变!F521)</f>
        <v>市辖</v>
      </c>
      <c r="E521" s="7" t="str">
        <f>IF([1]配变!H521="","",[1]配变!H521)</f>
        <v>分区4</v>
      </c>
      <c r="F521" s="7">
        <f>IF([1]配变!J521="","",[1]配变!J521)</f>
        <v>1</v>
      </c>
      <c r="G521" s="7">
        <f>IF([1]配变!K521="","",[1]配变!K521)</f>
        <v>2</v>
      </c>
      <c r="H521" s="7">
        <f>IF([1]配变!L521="","",[1]配变!L521)</f>
        <v>1</v>
      </c>
      <c r="I521" s="7">
        <f>IF([1]配变!M521="","",[1]配变!M521)</f>
        <v>1</v>
      </c>
      <c r="J521" s="7">
        <f>IF([1]配变!G521="","",[1]配变!G521)</f>
        <v>0</v>
      </c>
    </row>
    <row r="522" spans="1:10" x14ac:dyDescent="0.15">
      <c r="A522" s="7" t="str">
        <f>IF([1]配变!A522="","",[1]配变!A522)</f>
        <v>安伍路灯变</v>
      </c>
      <c r="B522" s="7" t="str">
        <f>IF([1]配变!B522="","",[1]配变!B522)</f>
        <v>10kV</v>
      </c>
      <c r="C522" s="7">
        <f>IF([1]配变!D522="","",[1]配变!D522)</f>
        <v>160</v>
      </c>
      <c r="D522" s="7" t="str">
        <f>IF([1]配变!F522="","",[1]配变!F522)</f>
        <v>市辖</v>
      </c>
      <c r="E522" s="7" t="str">
        <f>IF([1]配变!H522="","",[1]配变!H522)</f>
        <v>分区4</v>
      </c>
      <c r="F522" s="7">
        <f>IF([1]配变!J522="","",[1]配变!J522)</f>
        <v>0</v>
      </c>
      <c r="G522" s="7">
        <f>IF([1]配变!K522="","",[1]配变!K522)</f>
        <v>0</v>
      </c>
      <c r="H522" s="7">
        <f>IF([1]配变!L522="","",[1]配变!L522)</f>
        <v>0</v>
      </c>
      <c r="I522" s="7">
        <f>IF([1]配变!M522="","",[1]配变!M522)</f>
        <v>0</v>
      </c>
      <c r="J522" s="7">
        <f>IF([1]配变!G522="","",[1]配变!G522)</f>
        <v>0</v>
      </c>
    </row>
    <row r="523" spans="1:10" x14ac:dyDescent="0.15">
      <c r="A523" s="7" t="str">
        <f>IF([1]配变!A523="","",[1]配变!A523)</f>
        <v>惠鑫商业发展高配室1-1</v>
      </c>
      <c r="B523" s="7" t="str">
        <f>IF([1]配变!B523="","",[1]配变!B523)</f>
        <v>10kV</v>
      </c>
      <c r="C523" s="7">
        <f>IF([1]配变!D523="","",[1]配变!D523)</f>
        <v>1250</v>
      </c>
      <c r="D523" s="7" t="str">
        <f>IF([1]配变!F523="","",[1]配变!F523)</f>
        <v>市辖</v>
      </c>
      <c r="E523" s="7" t="str">
        <f>IF([1]配变!H523="","",[1]配变!H523)</f>
        <v>分区2</v>
      </c>
      <c r="F523" s="7">
        <f>IF([1]配变!J523="","",[1]配变!J523)</f>
        <v>1</v>
      </c>
      <c r="G523" s="7">
        <f>IF([1]配变!K523="","",[1]配变!K523)</f>
        <v>1</v>
      </c>
      <c r="H523" s="7">
        <f>IF([1]配变!L523="","",[1]配变!L523)</f>
        <v>1</v>
      </c>
      <c r="I523" s="7">
        <f>IF([1]配变!M523="","",[1]配变!M523)</f>
        <v>1</v>
      </c>
      <c r="J523" s="7">
        <f>IF([1]配变!G523="","",[1]配变!G523)</f>
        <v>0</v>
      </c>
    </row>
    <row r="524" spans="1:10" x14ac:dyDescent="0.15">
      <c r="A524" s="7" t="str">
        <f>IF([1]配变!A524="","",[1]配变!A524)</f>
        <v>惠鑫商业发展高配室1-2</v>
      </c>
      <c r="B524" s="7" t="str">
        <f>IF([1]配变!B524="","",[1]配变!B524)</f>
        <v>10kV</v>
      </c>
      <c r="C524" s="7">
        <f>IF([1]配变!D524="","",[1]配变!D524)</f>
        <v>1600</v>
      </c>
      <c r="D524" s="7" t="str">
        <f>IF([1]配变!F524="","",[1]配变!F524)</f>
        <v>市辖</v>
      </c>
      <c r="E524" s="7" t="str">
        <f>IF([1]配变!H524="","",[1]配变!H524)</f>
        <v>分区2</v>
      </c>
      <c r="F524" s="7">
        <f>IF([1]配变!J524="","",[1]配变!J524)</f>
        <v>0</v>
      </c>
      <c r="G524" s="7">
        <f>IF([1]配变!K524="","",[1]配变!K524)</f>
        <v>2</v>
      </c>
      <c r="H524" s="7">
        <f>IF([1]配变!L524="","",[1]配变!L524)</f>
        <v>1</v>
      </c>
      <c r="I524" s="7">
        <f>IF([1]配变!M524="","",[1]配变!M524)</f>
        <v>1</v>
      </c>
      <c r="J524" s="7">
        <f>IF([1]配变!G524="","",[1]配变!G524)</f>
        <v>0</v>
      </c>
    </row>
    <row r="525" spans="1:10" x14ac:dyDescent="0.15">
      <c r="A525" s="7" t="str">
        <f>IF([1]配变!A525="","",[1]配变!A525)</f>
        <v>绿地集团</v>
      </c>
      <c r="B525" s="7" t="str">
        <f>IF([1]配变!B525="","",[1]配变!B525)</f>
        <v>10kV</v>
      </c>
      <c r="C525" s="7">
        <f>IF([1]配变!D525="","",[1]配变!D525)</f>
        <v>400</v>
      </c>
      <c r="D525" s="7" t="str">
        <f>IF([1]配变!F525="","",[1]配变!F525)</f>
        <v>市辖</v>
      </c>
      <c r="E525" s="7" t="str">
        <f>IF([1]配变!H525="","",[1]配变!H525)</f>
        <v>分区4</v>
      </c>
      <c r="F525" s="7">
        <f>IF([1]配变!J525="","",[1]配变!J525)</f>
        <v>1</v>
      </c>
      <c r="G525" s="7">
        <f>IF([1]配变!K525="","",[1]配变!K525)</f>
        <v>0</v>
      </c>
      <c r="H525" s="7">
        <f>IF([1]配变!L525="","",[1]配变!L525)</f>
        <v>0</v>
      </c>
      <c r="I525" s="7">
        <f>IF([1]配变!M525="","",[1]配变!M525)</f>
        <v>0</v>
      </c>
      <c r="J525" s="7">
        <f>IF([1]配变!G525="","",[1]配变!G525)</f>
        <v>0</v>
      </c>
    </row>
    <row r="526" spans="1:10" x14ac:dyDescent="0.15">
      <c r="A526" s="7" t="str">
        <f>IF([1]配变!A526="","",[1]配变!A526)</f>
        <v>绿地集团（临）</v>
      </c>
      <c r="B526" s="7" t="str">
        <f>IF([1]配变!B526="","",[1]配变!B526)</f>
        <v>10kV</v>
      </c>
      <c r="C526" s="7">
        <f>IF([1]配变!D526="","",[1]配变!D526)</f>
        <v>400</v>
      </c>
      <c r="D526" s="7" t="str">
        <f>IF([1]配变!F526="","",[1]配变!F526)</f>
        <v>市辖</v>
      </c>
      <c r="E526" s="7" t="str">
        <f>IF([1]配变!H526="","",[1]配变!H526)</f>
        <v>分区4</v>
      </c>
      <c r="F526" s="7">
        <f>IF([1]配变!J526="","",[1]配变!J526)</f>
        <v>0</v>
      </c>
      <c r="G526" s="7">
        <f>IF([1]配变!K526="","",[1]配变!K526)</f>
        <v>1</v>
      </c>
      <c r="H526" s="7">
        <f>IF([1]配变!L526="","",[1]配变!L526)</f>
        <v>1</v>
      </c>
      <c r="I526" s="7">
        <f>IF([1]配变!M526="","",[1]配变!M526)</f>
        <v>1</v>
      </c>
      <c r="J526" s="7">
        <f>IF([1]配变!G526="","",[1]配变!G526)</f>
        <v>0</v>
      </c>
    </row>
    <row r="527" spans="1:10" x14ac:dyDescent="0.15">
      <c r="A527" s="7" t="str">
        <f>IF([1]配变!A527="","",[1]配变!A527)</f>
        <v>鑫苑置业6#</v>
      </c>
      <c r="B527" s="7" t="str">
        <f>IF([1]配变!B527="","",[1]配变!B527)</f>
        <v>10kV</v>
      </c>
      <c r="C527" s="7">
        <f>IF([1]配变!D527="","",[1]配变!D527)</f>
        <v>400</v>
      </c>
      <c r="D527" s="7" t="str">
        <f>IF([1]配变!F527="","",[1]配变!F527)</f>
        <v>县级</v>
      </c>
      <c r="E527" s="7" t="str">
        <f>IF([1]配变!H527="","",[1]配变!H527)</f>
        <v>分区3</v>
      </c>
      <c r="F527" s="7">
        <f>IF([1]配变!J527="","",[1]配变!J527)</f>
        <v>1</v>
      </c>
      <c r="G527" s="7">
        <f>IF([1]配变!K527="","",[1]配变!K527)</f>
        <v>2</v>
      </c>
      <c r="H527" s="7">
        <f>IF([1]配变!L527="","",[1]配变!L527)</f>
        <v>1</v>
      </c>
      <c r="I527" s="7">
        <f>IF([1]配变!M527="","",[1]配变!M527)</f>
        <v>1</v>
      </c>
      <c r="J527" s="7">
        <f>IF([1]配变!G527="","",[1]配变!G527)</f>
        <v>0</v>
      </c>
    </row>
    <row r="528" spans="1:10" x14ac:dyDescent="0.15">
      <c r="A528" s="7" t="str">
        <f>IF([1]配变!A528="","",[1]配变!A528)</f>
        <v>鑫苑置业4#</v>
      </c>
      <c r="B528" s="7" t="str">
        <f>IF([1]配变!B528="","",[1]配变!B528)</f>
        <v>10kV</v>
      </c>
      <c r="C528" s="7">
        <f>IF([1]配变!D528="","",[1]配变!D528)</f>
        <v>400</v>
      </c>
      <c r="D528" s="7" t="str">
        <f>IF([1]配变!F528="","",[1]配变!F528)</f>
        <v>县级</v>
      </c>
      <c r="E528" s="7" t="str">
        <f>IF([1]配变!H528="","",[1]配变!H528)</f>
        <v>分区3</v>
      </c>
      <c r="F528" s="7">
        <f>IF([1]配变!J528="","",[1]配变!J528)</f>
        <v>0</v>
      </c>
      <c r="G528" s="7">
        <f>IF([1]配变!K528="","",[1]配变!K528)</f>
        <v>0</v>
      </c>
      <c r="H528" s="7">
        <f>IF([1]配变!L528="","",[1]配变!L528)</f>
        <v>0</v>
      </c>
      <c r="I528" s="7">
        <f>IF([1]配变!M528="","",[1]配变!M528)</f>
        <v>0</v>
      </c>
      <c r="J528" s="7">
        <f>IF([1]配变!G528="","",[1]配变!G528)</f>
        <v>0</v>
      </c>
    </row>
    <row r="529" spans="1:10" x14ac:dyDescent="0.15">
      <c r="A529" s="7" t="str">
        <f>IF([1]配变!A529="","",[1]配变!A529)</f>
        <v>鑫苑国际6#变</v>
      </c>
      <c r="B529" s="7" t="str">
        <f>IF([1]配变!B529="","",[1]配变!B529)</f>
        <v>10kV</v>
      </c>
      <c r="C529" s="7">
        <f>IF([1]配变!D529="","",[1]配变!D529)</f>
        <v>1000</v>
      </c>
      <c r="D529" s="7" t="str">
        <f>IF([1]配变!F529="","",[1]配变!F529)</f>
        <v>市辖</v>
      </c>
      <c r="E529" s="7" t="str">
        <f>IF([1]配变!H529="","",[1]配变!H529)</f>
        <v>分区4</v>
      </c>
      <c r="F529" s="7">
        <f>IF([1]配变!J529="","",[1]配变!J529)</f>
        <v>1</v>
      </c>
      <c r="G529" s="7">
        <f>IF([1]配变!K529="","",[1]配变!K529)</f>
        <v>1</v>
      </c>
      <c r="H529" s="7">
        <f>IF([1]配变!L529="","",[1]配变!L529)</f>
        <v>1</v>
      </c>
      <c r="I529" s="7">
        <f>IF([1]配变!M529="","",[1]配变!M529)</f>
        <v>1</v>
      </c>
      <c r="J529" s="7">
        <f>IF([1]配变!G529="","",[1]配变!G529)</f>
        <v>0</v>
      </c>
    </row>
    <row r="530" spans="1:10" x14ac:dyDescent="0.15">
      <c r="A530" s="7" t="str">
        <f>IF([1]配变!A530="","",[1]配变!A530)</f>
        <v>鑫苑国际4#变</v>
      </c>
      <c r="B530" s="7" t="str">
        <f>IF([1]配变!B530="","",[1]配变!B530)</f>
        <v>10kV</v>
      </c>
      <c r="C530" s="7">
        <f>IF([1]配变!D530="","",[1]配变!D530)</f>
        <v>1000</v>
      </c>
      <c r="D530" s="7" t="str">
        <f>IF([1]配变!F530="","",[1]配变!F530)</f>
        <v>市辖</v>
      </c>
      <c r="E530" s="7" t="str">
        <f>IF([1]配变!H530="","",[1]配变!H530)</f>
        <v>分区4</v>
      </c>
      <c r="F530" s="7">
        <f>IF([1]配变!J530="","",[1]配变!J530)</f>
        <v>0</v>
      </c>
      <c r="G530" s="7">
        <f>IF([1]配变!K530="","",[1]配变!K530)</f>
        <v>2</v>
      </c>
      <c r="H530" s="7">
        <f>IF([1]配变!L530="","",[1]配变!L530)</f>
        <v>1</v>
      </c>
      <c r="I530" s="7">
        <f>IF([1]配变!M530="","",[1]配变!M530)</f>
        <v>1</v>
      </c>
      <c r="J530" s="7">
        <f>IF([1]配变!G530="","",[1]配变!G530)</f>
        <v>0</v>
      </c>
    </row>
    <row r="531" spans="1:10" x14ac:dyDescent="0.15">
      <c r="A531" s="7" t="str">
        <f>IF([1]配变!A531="","",[1]配变!A531)</f>
        <v>鑫苑国际7#变</v>
      </c>
      <c r="B531" s="7" t="str">
        <f>IF([1]配变!B531="","",[1]配变!B531)</f>
        <v>10kV</v>
      </c>
      <c r="C531" s="7">
        <f>IF([1]配变!D531="","",[1]配变!D531)</f>
        <v>630</v>
      </c>
      <c r="D531" s="7" t="str">
        <f>IF([1]配变!F531="","",[1]配变!F531)</f>
        <v>市辖</v>
      </c>
      <c r="E531" s="7" t="str">
        <f>IF([1]配变!H531="","",[1]配变!H531)</f>
        <v>分区4</v>
      </c>
      <c r="F531" s="7">
        <f>IF([1]配变!J531="","",[1]配变!J531)</f>
        <v>1</v>
      </c>
      <c r="G531" s="7">
        <f>IF([1]配变!K531="","",[1]配变!K531)</f>
        <v>0</v>
      </c>
      <c r="H531" s="7">
        <f>IF([1]配变!L531="","",[1]配变!L531)</f>
        <v>0</v>
      </c>
      <c r="I531" s="7">
        <f>IF([1]配变!M531="","",[1]配变!M531)</f>
        <v>0</v>
      </c>
      <c r="J531" s="7">
        <f>IF([1]配变!G531="","",[1]配变!G531)</f>
        <v>0</v>
      </c>
    </row>
    <row r="532" spans="1:10" x14ac:dyDescent="0.15">
      <c r="A532" s="7" t="str">
        <f>IF([1]配变!A532="","",[1]配变!A532)</f>
        <v>鑫苑国际2#变</v>
      </c>
      <c r="B532" s="7" t="str">
        <f>IF([1]配变!B532="","",[1]配变!B532)</f>
        <v>10kV</v>
      </c>
      <c r="C532" s="7">
        <f>IF([1]配变!D532="","",[1]配变!D532)</f>
        <v>1000</v>
      </c>
      <c r="D532" s="7" t="str">
        <f>IF([1]配变!F532="","",[1]配变!F532)</f>
        <v>县级</v>
      </c>
      <c r="E532" s="7" t="str">
        <f>IF([1]配变!H532="","",[1]配变!H532)</f>
        <v>分区3</v>
      </c>
      <c r="F532" s="7">
        <f>IF([1]配变!J532="","",[1]配变!J532)</f>
        <v>0</v>
      </c>
      <c r="G532" s="7">
        <f>IF([1]配变!K532="","",[1]配变!K532)</f>
        <v>1</v>
      </c>
      <c r="H532" s="7">
        <f>IF([1]配变!L532="","",[1]配变!L532)</f>
        <v>1</v>
      </c>
      <c r="I532" s="7">
        <f>IF([1]配变!M532="","",[1]配变!M532)</f>
        <v>1</v>
      </c>
      <c r="J532" s="7">
        <f>IF([1]配变!G532="","",[1]配变!G532)</f>
        <v>0</v>
      </c>
    </row>
    <row r="533" spans="1:10" x14ac:dyDescent="0.15">
      <c r="A533" s="7" t="str">
        <f>IF([1]配变!A533="","",[1]配变!A533)</f>
        <v>鑫苑国际9#变</v>
      </c>
      <c r="B533" s="7" t="str">
        <f>IF([1]配变!B533="","",[1]配变!B533)</f>
        <v>10kV</v>
      </c>
      <c r="C533" s="7">
        <f>IF([1]配变!D533="","",[1]配变!D533)</f>
        <v>1000</v>
      </c>
      <c r="D533" s="7" t="str">
        <f>IF([1]配变!F533="","",[1]配变!F533)</f>
        <v>县级</v>
      </c>
      <c r="E533" s="7" t="str">
        <f>IF([1]配变!H533="","",[1]配变!H533)</f>
        <v>分区3</v>
      </c>
      <c r="F533" s="7">
        <f>IF([1]配变!J533="","",[1]配变!J533)</f>
        <v>1</v>
      </c>
      <c r="G533" s="7">
        <f>IF([1]配变!K533="","",[1]配变!K533)</f>
        <v>2</v>
      </c>
      <c r="H533" s="7">
        <f>IF([1]配变!L533="","",[1]配变!L533)</f>
        <v>1</v>
      </c>
      <c r="I533" s="7">
        <f>IF([1]配变!M533="","",[1]配变!M533)</f>
        <v>1</v>
      </c>
      <c r="J533" s="7">
        <f>IF([1]配变!G533="","",[1]配变!G533)</f>
        <v>0</v>
      </c>
    </row>
    <row r="534" spans="1:10" x14ac:dyDescent="0.15">
      <c r="A534" s="7" t="str">
        <f>IF([1]配变!A534="","",[1]配变!A534)</f>
        <v>鑫苑国际11#变</v>
      </c>
      <c r="B534" s="7" t="str">
        <f>IF([1]配变!B534="","",[1]配变!B534)</f>
        <v>10kV</v>
      </c>
      <c r="C534" s="7">
        <f>IF([1]配变!D534="","",[1]配变!D534)</f>
        <v>1000</v>
      </c>
      <c r="D534" s="7" t="str">
        <f>IF([1]配变!F534="","",[1]配变!F534)</f>
        <v>县级</v>
      </c>
      <c r="E534" s="7" t="str">
        <f>IF([1]配变!H534="","",[1]配变!H534)</f>
        <v>分区3</v>
      </c>
      <c r="F534" s="7">
        <f>IF([1]配变!J534="","",[1]配变!J534)</f>
        <v>0</v>
      </c>
      <c r="G534" s="7">
        <f>IF([1]配变!K534="","",[1]配变!K534)</f>
        <v>0</v>
      </c>
      <c r="H534" s="7">
        <f>IF([1]配变!L534="","",[1]配变!L534)</f>
        <v>0</v>
      </c>
      <c r="I534" s="7">
        <f>IF([1]配变!M534="","",[1]配变!M534)</f>
        <v>0</v>
      </c>
      <c r="J534" s="7">
        <f>IF([1]配变!G534="","",[1]配变!G534)</f>
        <v>0</v>
      </c>
    </row>
    <row r="535" spans="1:10" x14ac:dyDescent="0.15">
      <c r="A535" s="7" t="str">
        <f>IF([1]配变!A535="","",[1]配变!A535)</f>
        <v>地库会所</v>
      </c>
      <c r="B535" s="7" t="str">
        <f>IF([1]配变!B535="","",[1]配变!B535)</f>
        <v>10kV</v>
      </c>
      <c r="C535" s="7">
        <f>IF([1]配变!D535="","",[1]配变!D535)</f>
        <v>1000</v>
      </c>
      <c r="D535" s="7" t="str">
        <f>IF([1]配变!F535="","",[1]配变!F535)</f>
        <v>县级</v>
      </c>
      <c r="E535" s="7" t="str">
        <f>IF([1]配变!H535="","",[1]配变!H535)</f>
        <v>分区3</v>
      </c>
      <c r="F535" s="7">
        <f>IF([1]配变!J535="","",[1]配变!J535)</f>
        <v>1</v>
      </c>
      <c r="G535" s="7">
        <f>IF([1]配变!K535="","",[1]配变!K535)</f>
        <v>1</v>
      </c>
      <c r="H535" s="7">
        <f>IF([1]配变!L535="","",[1]配变!L535)</f>
        <v>1</v>
      </c>
      <c r="I535" s="7">
        <f>IF([1]配变!M535="","",[1]配变!M535)</f>
        <v>1</v>
      </c>
      <c r="J535" s="7">
        <f>IF([1]配变!G535="","",[1]配变!G535)</f>
        <v>0</v>
      </c>
    </row>
    <row r="536" spans="1:10" x14ac:dyDescent="0.15">
      <c r="A536" s="7" t="str">
        <f>IF([1]配变!A536="","",[1]配变!A536)</f>
        <v>鑫苑国际21#变</v>
      </c>
      <c r="B536" s="7" t="str">
        <f>IF([1]配变!B536="","",[1]配变!B536)</f>
        <v>10kV</v>
      </c>
      <c r="C536" s="7">
        <f>IF([1]配变!D536="","",[1]配变!D536)</f>
        <v>1000</v>
      </c>
      <c r="D536" s="7" t="str">
        <f>IF([1]配变!F536="","",[1]配变!F536)</f>
        <v>县级</v>
      </c>
      <c r="E536" s="7" t="str">
        <f>IF([1]配变!H536="","",[1]配变!H536)</f>
        <v>分区3</v>
      </c>
      <c r="F536" s="7">
        <f>IF([1]配变!J536="","",[1]配变!J536)</f>
        <v>0</v>
      </c>
      <c r="G536" s="7">
        <f>IF([1]配变!K536="","",[1]配变!K536)</f>
        <v>2</v>
      </c>
      <c r="H536" s="7">
        <f>IF([1]配变!L536="","",[1]配变!L536)</f>
        <v>1</v>
      </c>
      <c r="I536" s="7">
        <f>IF([1]配变!M536="","",[1]配变!M536)</f>
        <v>1</v>
      </c>
      <c r="J536" s="7">
        <f>IF([1]配变!G536="","",[1]配变!G536)</f>
        <v>0</v>
      </c>
    </row>
    <row r="537" spans="1:10" x14ac:dyDescent="0.15">
      <c r="A537" s="7" t="str">
        <f>IF([1]配变!A537="","",[1]配变!A537)</f>
        <v>鑫苑国际15#变</v>
      </c>
      <c r="B537" s="7" t="str">
        <f>IF([1]配变!B537="","",[1]配变!B537)</f>
        <v>10kV</v>
      </c>
      <c r="C537" s="7">
        <f>IF([1]配变!D537="","",[1]配变!D537)</f>
        <v>630</v>
      </c>
      <c r="D537" s="7" t="str">
        <f>IF([1]配变!F537="","",[1]配变!F537)</f>
        <v>县级</v>
      </c>
      <c r="E537" s="7" t="str">
        <f>IF([1]配变!H537="","",[1]配变!H537)</f>
        <v>分区3</v>
      </c>
      <c r="F537" s="7">
        <f>IF([1]配变!J537="","",[1]配变!J537)</f>
        <v>1</v>
      </c>
      <c r="G537" s="7">
        <f>IF([1]配变!K537="","",[1]配变!K537)</f>
        <v>0</v>
      </c>
      <c r="H537" s="7">
        <f>IF([1]配变!L537="","",[1]配变!L537)</f>
        <v>0</v>
      </c>
      <c r="I537" s="7">
        <f>IF([1]配变!M537="","",[1]配变!M537)</f>
        <v>0</v>
      </c>
      <c r="J537" s="7">
        <f>IF([1]配变!G537="","",[1]配变!G537)</f>
        <v>0</v>
      </c>
    </row>
    <row r="538" spans="1:10" x14ac:dyDescent="0.15">
      <c r="A538" s="7" t="str">
        <f>IF([1]配变!A538="","",[1]配变!A538)</f>
        <v>鑫苑国际13#变</v>
      </c>
      <c r="B538" s="7" t="str">
        <f>IF([1]配变!B538="","",[1]配变!B538)</f>
        <v>10kV</v>
      </c>
      <c r="C538" s="7">
        <f>IF([1]配变!D538="","",[1]配变!D538)</f>
        <v>1000</v>
      </c>
      <c r="D538" s="7" t="str">
        <f>IF([1]配变!F538="","",[1]配变!F538)</f>
        <v>县级</v>
      </c>
      <c r="E538" s="7" t="str">
        <f>IF([1]配变!H538="","",[1]配变!H538)</f>
        <v>分区3</v>
      </c>
      <c r="F538" s="7">
        <f>IF([1]配变!J538="","",[1]配变!J538)</f>
        <v>0</v>
      </c>
      <c r="G538" s="7">
        <f>IF([1]配变!K538="","",[1]配变!K538)</f>
        <v>1</v>
      </c>
      <c r="H538" s="7">
        <f>IF([1]配变!L538="","",[1]配变!L538)</f>
        <v>1</v>
      </c>
      <c r="I538" s="7">
        <f>IF([1]配变!M538="","",[1]配变!M538)</f>
        <v>1</v>
      </c>
      <c r="J538" s="7">
        <f>IF([1]配变!G538="","",[1]配变!G538)</f>
        <v>0</v>
      </c>
    </row>
    <row r="539" spans="1:10" x14ac:dyDescent="0.15">
      <c r="A539" s="7" t="str">
        <f>IF([1]配变!A539="","",[1]配变!A539)</f>
        <v>鑫苑国际17#变</v>
      </c>
      <c r="B539" s="7" t="str">
        <f>IF([1]配变!B539="","",[1]配变!B539)</f>
        <v>10kV</v>
      </c>
      <c r="C539" s="7">
        <f>IF([1]配变!D539="","",[1]配变!D539)</f>
        <v>1000</v>
      </c>
      <c r="D539" s="7" t="str">
        <f>IF([1]配变!F539="","",[1]配变!F539)</f>
        <v>县级</v>
      </c>
      <c r="E539" s="7" t="str">
        <f>IF([1]配变!H539="","",[1]配变!H539)</f>
        <v>分区3</v>
      </c>
      <c r="F539" s="7">
        <f>IF([1]配变!J539="","",[1]配变!J539)</f>
        <v>1</v>
      </c>
      <c r="G539" s="7">
        <f>IF([1]配变!K539="","",[1]配变!K539)</f>
        <v>2</v>
      </c>
      <c r="H539" s="7">
        <f>IF([1]配变!L539="","",[1]配变!L539)</f>
        <v>1</v>
      </c>
      <c r="I539" s="7">
        <f>IF([1]配变!M539="","",[1]配变!M539)</f>
        <v>1</v>
      </c>
      <c r="J539" s="7">
        <f>IF([1]配变!G539="","",[1]配变!G539)</f>
        <v>0</v>
      </c>
    </row>
    <row r="540" spans="1:10" x14ac:dyDescent="0.15">
      <c r="A540" s="7" t="str">
        <f>IF([1]配变!A540="","",[1]配变!A540)</f>
        <v>鑫苑国际19#变</v>
      </c>
      <c r="B540" s="7" t="str">
        <f>IF([1]配变!B540="","",[1]配变!B540)</f>
        <v>10kV</v>
      </c>
      <c r="C540" s="7">
        <f>IF([1]配变!D540="","",[1]配变!D540)</f>
        <v>800</v>
      </c>
      <c r="D540" s="7" t="str">
        <f>IF([1]配变!F540="","",[1]配变!F540)</f>
        <v>县级</v>
      </c>
      <c r="E540" s="7" t="str">
        <f>IF([1]配变!H540="","",[1]配变!H540)</f>
        <v>分区3</v>
      </c>
      <c r="F540" s="7">
        <f>IF([1]配变!J540="","",[1]配变!J540)</f>
        <v>0</v>
      </c>
      <c r="G540" s="7">
        <f>IF([1]配变!K540="","",[1]配变!K540)</f>
        <v>0</v>
      </c>
      <c r="H540" s="7">
        <f>IF([1]配变!L540="","",[1]配变!L540)</f>
        <v>0</v>
      </c>
      <c r="I540" s="7">
        <f>IF([1]配变!M540="","",[1]配变!M540)</f>
        <v>0</v>
      </c>
      <c r="J540" s="7">
        <f>IF([1]配变!G540="","",[1]配变!G540)</f>
        <v>0</v>
      </c>
    </row>
    <row r="541" spans="1:10" x14ac:dyDescent="0.15">
      <c r="A541" s="7" t="str">
        <f>IF([1]配变!A541="","",[1]配变!A541)</f>
        <v>鑫苑国际29#变</v>
      </c>
      <c r="B541" s="7" t="str">
        <f>IF([1]配变!B541="","",[1]配变!B541)</f>
        <v>10kV</v>
      </c>
      <c r="C541" s="7">
        <f>IF([1]配变!D541="","",[1]配变!D541)</f>
        <v>630</v>
      </c>
      <c r="D541" s="7" t="str">
        <f>IF([1]配变!F541="","",[1]配变!F541)</f>
        <v>县级</v>
      </c>
      <c r="E541" s="7" t="str">
        <f>IF([1]配变!H541="","",[1]配变!H541)</f>
        <v>分区3</v>
      </c>
      <c r="F541" s="7">
        <f>IF([1]配变!J541="","",[1]配变!J541)</f>
        <v>1</v>
      </c>
      <c r="G541" s="7">
        <f>IF([1]配变!K541="","",[1]配变!K541)</f>
        <v>1</v>
      </c>
      <c r="H541" s="7">
        <f>IF([1]配变!L541="","",[1]配变!L541)</f>
        <v>1</v>
      </c>
      <c r="I541" s="7">
        <f>IF([1]配变!M541="","",[1]配变!M541)</f>
        <v>1</v>
      </c>
      <c r="J541" s="7">
        <f>IF([1]配变!G541="","",[1]配变!G541)</f>
        <v>0</v>
      </c>
    </row>
    <row r="542" spans="1:10" x14ac:dyDescent="0.15">
      <c r="A542" s="7" t="str">
        <f>IF([1]配变!A542="","",[1]配变!A542)</f>
        <v>鑫苑国际31#变</v>
      </c>
      <c r="B542" s="7" t="str">
        <f>IF([1]配变!B542="","",[1]配变!B542)</f>
        <v>10kV</v>
      </c>
      <c r="C542" s="7">
        <f>IF([1]配变!D542="","",[1]配变!D542)</f>
        <v>630</v>
      </c>
      <c r="D542" s="7" t="str">
        <f>IF([1]配变!F542="","",[1]配变!F542)</f>
        <v>县级</v>
      </c>
      <c r="E542" s="7" t="str">
        <f>IF([1]配变!H542="","",[1]配变!H542)</f>
        <v>分区3</v>
      </c>
      <c r="F542" s="7">
        <f>IF([1]配变!J542="","",[1]配变!J542)</f>
        <v>0</v>
      </c>
      <c r="G542" s="7">
        <f>IF([1]配变!K542="","",[1]配变!K542)</f>
        <v>2</v>
      </c>
      <c r="H542" s="7">
        <f>IF([1]配变!L542="","",[1]配变!L542)</f>
        <v>1</v>
      </c>
      <c r="I542" s="7">
        <f>IF([1]配变!M542="","",[1]配变!M542)</f>
        <v>1</v>
      </c>
      <c r="J542" s="7">
        <f>IF([1]配变!G542="","",[1]配变!G542)</f>
        <v>0</v>
      </c>
    </row>
    <row r="543" spans="1:10" x14ac:dyDescent="0.15">
      <c r="A543" s="7" t="str">
        <f>IF([1]配变!A543="","",[1]配变!A543)</f>
        <v>鑫苑国际25#变</v>
      </c>
      <c r="B543" s="7" t="str">
        <f>IF([1]配变!B543="","",[1]配变!B543)</f>
        <v>10kV</v>
      </c>
      <c r="C543" s="7">
        <f>IF([1]配变!D543="","",[1]配变!D543)</f>
        <v>1000</v>
      </c>
      <c r="D543" s="7" t="str">
        <f>IF([1]配变!F543="","",[1]配变!F543)</f>
        <v>县级</v>
      </c>
      <c r="E543" s="7" t="str">
        <f>IF([1]配变!H543="","",[1]配变!H543)</f>
        <v>分区3</v>
      </c>
      <c r="F543" s="7">
        <f>IF([1]配变!J543="","",[1]配变!J543)</f>
        <v>1</v>
      </c>
      <c r="G543" s="7">
        <f>IF([1]配变!K543="","",[1]配变!K543)</f>
        <v>0</v>
      </c>
      <c r="H543" s="7">
        <f>IF([1]配变!L543="","",[1]配变!L543)</f>
        <v>0</v>
      </c>
      <c r="I543" s="7">
        <f>IF([1]配变!M543="","",[1]配变!M543)</f>
        <v>0</v>
      </c>
      <c r="J543" s="7">
        <f>IF([1]配变!G543="","",[1]配变!G543)</f>
        <v>0</v>
      </c>
    </row>
    <row r="544" spans="1:10" x14ac:dyDescent="0.15">
      <c r="A544" s="7" t="str">
        <f>IF([1]配变!A544="","",[1]配变!A544)</f>
        <v>鑫苑国际27#变</v>
      </c>
      <c r="B544" s="7" t="str">
        <f>IF([1]配变!B544="","",[1]配变!B544)</f>
        <v>10kV</v>
      </c>
      <c r="C544" s="7">
        <f>IF([1]配变!D544="","",[1]配变!D544)</f>
        <v>1000</v>
      </c>
      <c r="D544" s="7" t="str">
        <f>IF([1]配变!F544="","",[1]配变!F544)</f>
        <v>县级</v>
      </c>
      <c r="E544" s="7" t="str">
        <f>IF([1]配变!H544="","",[1]配变!H544)</f>
        <v>分区3</v>
      </c>
      <c r="F544" s="7">
        <f>IF([1]配变!J544="","",[1]配变!J544)</f>
        <v>0</v>
      </c>
      <c r="G544" s="7">
        <f>IF([1]配变!K544="","",[1]配变!K544)</f>
        <v>1</v>
      </c>
      <c r="H544" s="7">
        <f>IF([1]配变!L544="","",[1]配变!L544)</f>
        <v>1</v>
      </c>
      <c r="I544" s="7">
        <f>IF([1]配变!M544="","",[1]配变!M544)</f>
        <v>1</v>
      </c>
      <c r="J544" s="7">
        <f>IF([1]配变!G544="","",[1]配变!G544)</f>
        <v>0</v>
      </c>
    </row>
    <row r="545" spans="1:10" x14ac:dyDescent="0.15">
      <c r="A545" s="7" t="str">
        <f>IF([1]配变!A545="","",[1]配变!A545)</f>
        <v>鑫苑国际23#变</v>
      </c>
      <c r="B545" s="7" t="str">
        <f>IF([1]配变!B545="","",[1]配变!B545)</f>
        <v>10kV</v>
      </c>
      <c r="C545" s="7">
        <f>IF([1]配变!D545="","",[1]配变!D545)</f>
        <v>1000</v>
      </c>
      <c r="D545" s="7" t="str">
        <f>IF([1]配变!F545="","",[1]配变!F545)</f>
        <v>县级</v>
      </c>
      <c r="E545" s="7" t="str">
        <f>IF([1]配变!H545="","",[1]配变!H545)</f>
        <v>分区3</v>
      </c>
      <c r="F545" s="7">
        <f>IF([1]配变!J545="","",[1]配变!J545)</f>
        <v>1</v>
      </c>
      <c r="G545" s="7">
        <f>IF([1]配变!K545="","",[1]配变!K545)</f>
        <v>2</v>
      </c>
      <c r="H545" s="7">
        <f>IF([1]配变!L545="","",[1]配变!L545)</f>
        <v>1</v>
      </c>
      <c r="I545" s="7">
        <f>IF([1]配变!M545="","",[1]配变!M545)</f>
        <v>1</v>
      </c>
      <c r="J545" s="7">
        <f>IF([1]配变!G545="","",[1]配变!G545)</f>
        <v>0</v>
      </c>
    </row>
    <row r="546" spans="1:10" x14ac:dyDescent="0.15">
      <c r="A546" s="7" t="str">
        <f>IF([1]配变!A546="","",[1]配变!A546)</f>
        <v>鑫苑国际35#变</v>
      </c>
      <c r="B546" s="7" t="str">
        <f>IF([1]配变!B546="","",[1]配变!B546)</f>
        <v>10kV</v>
      </c>
      <c r="C546" s="7">
        <f>IF([1]配变!D546="","",[1]配变!D546)</f>
        <v>1000</v>
      </c>
      <c r="D546" s="7" t="str">
        <f>IF([1]配变!F546="","",[1]配变!F546)</f>
        <v>县级</v>
      </c>
      <c r="E546" s="7" t="str">
        <f>IF([1]配变!H546="","",[1]配变!H546)</f>
        <v>分区3</v>
      </c>
      <c r="F546" s="7">
        <f>IF([1]配变!J546="","",[1]配变!J546)</f>
        <v>0</v>
      </c>
      <c r="G546" s="7">
        <f>IF([1]配变!K546="","",[1]配变!K546)</f>
        <v>0</v>
      </c>
      <c r="H546" s="7">
        <f>IF([1]配变!L546="","",[1]配变!L546)</f>
        <v>0</v>
      </c>
      <c r="I546" s="7">
        <f>IF([1]配变!M546="","",[1]配变!M546)</f>
        <v>0</v>
      </c>
      <c r="J546" s="7">
        <f>IF([1]配变!G546="","",[1]配变!G546)</f>
        <v>0</v>
      </c>
    </row>
    <row r="547" spans="1:10" x14ac:dyDescent="0.15">
      <c r="A547" s="7" t="str">
        <f>IF([1]配变!A547="","",[1]配变!A547)</f>
        <v>鑫苑国际37#变</v>
      </c>
      <c r="B547" s="7" t="str">
        <f>IF([1]配变!B547="","",[1]配变!B547)</f>
        <v>10kV</v>
      </c>
      <c r="C547" s="7">
        <f>IF([1]配变!D547="","",[1]配变!D547)</f>
        <v>1000</v>
      </c>
      <c r="D547" s="7" t="str">
        <f>IF([1]配变!F547="","",[1]配变!F547)</f>
        <v>县级</v>
      </c>
      <c r="E547" s="7" t="str">
        <f>IF([1]配变!H547="","",[1]配变!H547)</f>
        <v>分区3</v>
      </c>
      <c r="F547" s="7">
        <f>IF([1]配变!J547="","",[1]配变!J547)</f>
        <v>1</v>
      </c>
      <c r="G547" s="7">
        <f>IF([1]配变!K547="","",[1]配变!K547)</f>
        <v>1</v>
      </c>
      <c r="H547" s="7">
        <f>IF([1]配变!L547="","",[1]配变!L547)</f>
        <v>1</v>
      </c>
      <c r="I547" s="7">
        <f>IF([1]配变!M547="","",[1]配变!M547)</f>
        <v>1</v>
      </c>
      <c r="J547" s="7">
        <f>IF([1]配变!G547="","",[1]配变!G547)</f>
        <v>0</v>
      </c>
    </row>
    <row r="548" spans="1:10" x14ac:dyDescent="0.15">
      <c r="A548" s="7" t="str">
        <f>IF([1]配变!A548="","",[1]配变!A548)</f>
        <v>鑫苑国际33#变</v>
      </c>
      <c r="B548" s="7" t="str">
        <f>IF([1]配变!B548="","",[1]配变!B548)</f>
        <v>10kV</v>
      </c>
      <c r="C548" s="7">
        <f>IF([1]配变!D548="","",[1]配变!D548)</f>
        <v>1000</v>
      </c>
      <c r="D548" s="7" t="str">
        <f>IF([1]配变!F548="","",[1]配变!F548)</f>
        <v>县级</v>
      </c>
      <c r="E548" s="7" t="str">
        <f>IF([1]配变!H548="","",[1]配变!H548)</f>
        <v>分区3</v>
      </c>
      <c r="F548" s="7">
        <f>IF([1]配变!J548="","",[1]配变!J548)</f>
        <v>0</v>
      </c>
      <c r="G548" s="7">
        <f>IF([1]配变!K548="","",[1]配变!K548)</f>
        <v>2</v>
      </c>
      <c r="H548" s="7">
        <f>IF([1]配变!L548="","",[1]配变!L548)</f>
        <v>1</v>
      </c>
      <c r="I548" s="7">
        <f>IF([1]配变!M548="","",[1]配变!M548)</f>
        <v>1</v>
      </c>
      <c r="J548" s="7">
        <f>IF([1]配变!G548="","",[1]配变!G548)</f>
        <v>0</v>
      </c>
    </row>
    <row r="549" spans="1:10" x14ac:dyDescent="0.15">
      <c r="A549" s="7" t="str">
        <f>IF([1]配变!A549="","",[1]配变!A549)</f>
        <v>启航社41#变</v>
      </c>
      <c r="B549" s="7" t="str">
        <f>IF([1]配变!B549="","",[1]配变!B549)</f>
        <v>10kV</v>
      </c>
      <c r="C549" s="7">
        <f>IF([1]配变!D549="","",[1]配变!D549)</f>
        <v>800</v>
      </c>
      <c r="D549" s="7" t="str">
        <f>IF([1]配变!F549="","",[1]配变!F549)</f>
        <v>县级</v>
      </c>
      <c r="E549" s="7" t="str">
        <f>IF([1]配变!H549="","",[1]配变!H549)</f>
        <v>分区3</v>
      </c>
      <c r="F549" s="7">
        <f>IF([1]配变!J549="","",[1]配变!J549)</f>
        <v>1</v>
      </c>
      <c r="G549" s="7">
        <f>IF([1]配变!K549="","",[1]配变!K549)</f>
        <v>0</v>
      </c>
      <c r="H549" s="7">
        <f>IF([1]配变!L549="","",[1]配变!L549)</f>
        <v>0</v>
      </c>
      <c r="I549" s="7">
        <f>IF([1]配变!M549="","",[1]配变!M549)</f>
        <v>0</v>
      </c>
      <c r="J549" s="7">
        <f>IF([1]配变!G549="","",[1]配变!G549)</f>
        <v>0</v>
      </c>
    </row>
    <row r="550" spans="1:10" x14ac:dyDescent="0.15">
      <c r="A550" s="7" t="str">
        <f>IF([1]配变!A550="","",[1]配变!A550)</f>
        <v>启航社43#变</v>
      </c>
      <c r="B550" s="7" t="str">
        <f>IF([1]配变!B550="","",[1]配变!B550)</f>
        <v>10kV</v>
      </c>
      <c r="C550" s="7">
        <f>IF([1]配变!D550="","",[1]配变!D550)</f>
        <v>800</v>
      </c>
      <c r="D550" s="7" t="str">
        <f>IF([1]配变!F550="","",[1]配变!F550)</f>
        <v>县级</v>
      </c>
      <c r="E550" s="7" t="str">
        <f>IF([1]配变!H550="","",[1]配变!H550)</f>
        <v>分区3</v>
      </c>
      <c r="F550" s="7">
        <f>IF([1]配变!J550="","",[1]配变!J550)</f>
        <v>0</v>
      </c>
      <c r="G550" s="7">
        <f>IF([1]配变!K550="","",[1]配变!K550)</f>
        <v>1</v>
      </c>
      <c r="H550" s="7">
        <f>IF([1]配变!L550="","",[1]配变!L550)</f>
        <v>1</v>
      </c>
      <c r="I550" s="7">
        <f>IF([1]配变!M550="","",[1]配变!M550)</f>
        <v>1</v>
      </c>
      <c r="J550" s="7">
        <f>IF([1]配变!G550="","",[1]配变!G550)</f>
        <v>0</v>
      </c>
    </row>
    <row r="551" spans="1:10" x14ac:dyDescent="0.15">
      <c r="A551" s="7" t="str">
        <f>IF([1]配变!A551="","",[1]配变!A551)</f>
        <v>启航社27#变</v>
      </c>
      <c r="B551" s="7" t="str">
        <f>IF([1]配变!B551="","",[1]配变!B551)</f>
        <v>10kV</v>
      </c>
      <c r="C551" s="7">
        <f>IF([1]配变!D551="","",[1]配变!D551)</f>
        <v>800</v>
      </c>
      <c r="D551" s="7" t="str">
        <f>IF([1]配变!F551="","",[1]配变!F551)</f>
        <v>县级</v>
      </c>
      <c r="E551" s="7" t="str">
        <f>IF([1]配变!H551="","",[1]配变!H551)</f>
        <v>分区3</v>
      </c>
      <c r="F551" s="7">
        <f>IF([1]配变!J551="","",[1]配变!J551)</f>
        <v>1</v>
      </c>
      <c r="G551" s="7">
        <f>IF([1]配变!K551="","",[1]配变!K551)</f>
        <v>2</v>
      </c>
      <c r="H551" s="7">
        <f>IF([1]配变!L551="","",[1]配变!L551)</f>
        <v>1</v>
      </c>
      <c r="I551" s="7">
        <f>IF([1]配变!M551="","",[1]配变!M551)</f>
        <v>1</v>
      </c>
      <c r="J551" s="7">
        <f>IF([1]配变!G551="","",[1]配变!G551)</f>
        <v>0</v>
      </c>
    </row>
    <row r="552" spans="1:10" x14ac:dyDescent="0.15">
      <c r="A552" s="7" t="str">
        <f>IF([1]配变!A552="","",[1]配变!A552)</f>
        <v>启航社25#变</v>
      </c>
      <c r="B552" s="7" t="str">
        <f>IF([1]配变!B552="","",[1]配变!B552)</f>
        <v>10kV</v>
      </c>
      <c r="C552" s="7">
        <f>IF([1]配变!D552="","",[1]配变!D552)</f>
        <v>800</v>
      </c>
      <c r="D552" s="7" t="str">
        <f>IF([1]配变!F552="","",[1]配变!F552)</f>
        <v>县级</v>
      </c>
      <c r="E552" s="7" t="str">
        <f>IF([1]配变!H552="","",[1]配变!H552)</f>
        <v>分区3</v>
      </c>
      <c r="F552" s="7">
        <f>IF([1]配变!J552="","",[1]配变!J552)</f>
        <v>0</v>
      </c>
      <c r="G552" s="7">
        <f>IF([1]配变!K552="","",[1]配变!K552)</f>
        <v>0</v>
      </c>
      <c r="H552" s="7">
        <f>IF([1]配变!L552="","",[1]配变!L552)</f>
        <v>0</v>
      </c>
      <c r="I552" s="7">
        <f>IF([1]配变!M552="","",[1]配变!M552)</f>
        <v>0</v>
      </c>
      <c r="J552" s="7">
        <f>IF([1]配变!G552="","",[1]配变!G552)</f>
        <v>0</v>
      </c>
    </row>
    <row r="553" spans="1:10" x14ac:dyDescent="0.15">
      <c r="A553" s="7" t="str">
        <f>IF([1]配变!A553="","",[1]配变!A553)</f>
        <v>启航社29#变</v>
      </c>
      <c r="B553" s="7" t="str">
        <f>IF([1]配变!B553="","",[1]配变!B553)</f>
        <v>10kV</v>
      </c>
      <c r="C553" s="7">
        <f>IF([1]配变!D553="","",[1]配变!D553)</f>
        <v>800</v>
      </c>
      <c r="D553" s="7" t="str">
        <f>IF([1]配变!F553="","",[1]配变!F553)</f>
        <v>县级</v>
      </c>
      <c r="E553" s="7" t="str">
        <f>IF([1]配变!H553="","",[1]配变!H553)</f>
        <v>分区3</v>
      </c>
      <c r="F553" s="7">
        <f>IF([1]配变!J553="","",[1]配变!J553)</f>
        <v>1</v>
      </c>
      <c r="G553" s="7">
        <f>IF([1]配变!K553="","",[1]配变!K553)</f>
        <v>1</v>
      </c>
      <c r="H553" s="7">
        <f>IF([1]配变!L553="","",[1]配变!L553)</f>
        <v>1</v>
      </c>
      <c r="I553" s="7">
        <f>IF([1]配变!M553="","",[1]配变!M553)</f>
        <v>1</v>
      </c>
      <c r="J553" s="7">
        <f>IF([1]配变!G553="","",[1]配变!G553)</f>
        <v>0</v>
      </c>
    </row>
    <row r="554" spans="1:10" x14ac:dyDescent="0.15">
      <c r="A554" s="7" t="str">
        <f>IF([1]配变!A554="","",[1]配变!A554)</f>
        <v>启航社31#变</v>
      </c>
      <c r="B554" s="7" t="str">
        <f>IF([1]配变!B554="","",[1]配变!B554)</f>
        <v>10kV</v>
      </c>
      <c r="C554" s="7">
        <f>IF([1]配变!D554="","",[1]配变!D554)</f>
        <v>800</v>
      </c>
      <c r="D554" s="7" t="str">
        <f>IF([1]配变!F554="","",[1]配变!F554)</f>
        <v>县级</v>
      </c>
      <c r="E554" s="7" t="str">
        <f>IF([1]配变!H554="","",[1]配变!H554)</f>
        <v>分区3</v>
      </c>
      <c r="F554" s="7">
        <f>IF([1]配变!J554="","",[1]配变!J554)</f>
        <v>0</v>
      </c>
      <c r="G554" s="7">
        <f>IF([1]配变!K554="","",[1]配变!K554)</f>
        <v>2</v>
      </c>
      <c r="H554" s="7">
        <f>IF([1]配变!L554="","",[1]配变!L554)</f>
        <v>1</v>
      </c>
      <c r="I554" s="7">
        <f>IF([1]配变!M554="","",[1]配变!M554)</f>
        <v>1</v>
      </c>
      <c r="J554" s="7">
        <f>IF([1]配变!G554="","",[1]配变!G554)</f>
        <v>0</v>
      </c>
    </row>
    <row r="555" spans="1:10" x14ac:dyDescent="0.15">
      <c r="A555" s="7" t="str">
        <f>IF([1]配变!A555="","",[1]配变!A555)</f>
        <v>启航社33#变</v>
      </c>
      <c r="B555" s="7" t="str">
        <f>IF([1]配变!B555="","",[1]配变!B555)</f>
        <v>10kV</v>
      </c>
      <c r="C555" s="7">
        <f>IF([1]配变!D555="","",[1]配变!D555)</f>
        <v>1000</v>
      </c>
      <c r="D555" s="7" t="str">
        <f>IF([1]配变!F555="","",[1]配变!F555)</f>
        <v>县级</v>
      </c>
      <c r="E555" s="7" t="str">
        <f>IF([1]配变!H555="","",[1]配变!H555)</f>
        <v>分区3</v>
      </c>
      <c r="F555" s="7">
        <f>IF([1]配变!J555="","",[1]配变!J555)</f>
        <v>1</v>
      </c>
      <c r="G555" s="7">
        <f>IF([1]配变!K555="","",[1]配变!K555)</f>
        <v>0</v>
      </c>
      <c r="H555" s="7">
        <f>IF([1]配变!L555="","",[1]配变!L555)</f>
        <v>0</v>
      </c>
      <c r="I555" s="7">
        <f>IF([1]配变!M555="","",[1]配变!M555)</f>
        <v>0</v>
      </c>
      <c r="J555" s="7">
        <f>IF([1]配变!G555="","",[1]配变!G555)</f>
        <v>0</v>
      </c>
    </row>
    <row r="556" spans="1:10" x14ac:dyDescent="0.15">
      <c r="A556" s="7" t="str">
        <f>IF([1]配变!A556="","",[1]配变!A556)</f>
        <v>启航社35#变</v>
      </c>
      <c r="B556" s="7" t="str">
        <f>IF([1]配变!B556="","",[1]配变!B556)</f>
        <v>10kV</v>
      </c>
      <c r="C556" s="7">
        <f>IF([1]配变!D556="","",[1]配变!D556)</f>
        <v>1000</v>
      </c>
      <c r="D556" s="7" t="str">
        <f>IF([1]配变!F556="","",[1]配变!F556)</f>
        <v>县级</v>
      </c>
      <c r="E556" s="7" t="str">
        <f>IF([1]配变!H556="","",[1]配变!H556)</f>
        <v>分区3</v>
      </c>
      <c r="F556" s="7">
        <f>IF([1]配变!J556="","",[1]配变!J556)</f>
        <v>0</v>
      </c>
      <c r="G556" s="7">
        <f>IF([1]配变!K556="","",[1]配变!K556)</f>
        <v>1</v>
      </c>
      <c r="H556" s="7">
        <f>IF([1]配变!L556="","",[1]配变!L556)</f>
        <v>1</v>
      </c>
      <c r="I556" s="7">
        <f>IF([1]配变!M556="","",[1]配变!M556)</f>
        <v>1</v>
      </c>
      <c r="J556" s="7">
        <f>IF([1]配变!G556="","",[1]配变!G556)</f>
        <v>0</v>
      </c>
    </row>
    <row r="557" spans="1:10" x14ac:dyDescent="0.15">
      <c r="A557" s="7" t="str">
        <f>IF([1]配变!A557="","",[1]配变!A557)</f>
        <v>启航社37#变</v>
      </c>
      <c r="B557" s="7" t="str">
        <f>IF([1]配变!B557="","",[1]配变!B557)</f>
        <v>10kV</v>
      </c>
      <c r="C557" s="7">
        <f>IF([1]配变!D557="","",[1]配变!D557)</f>
        <v>800</v>
      </c>
      <c r="D557" s="7" t="str">
        <f>IF([1]配变!F557="","",[1]配变!F557)</f>
        <v>县级</v>
      </c>
      <c r="E557" s="7" t="str">
        <f>IF([1]配变!H557="","",[1]配变!H557)</f>
        <v>分区3</v>
      </c>
      <c r="F557" s="7">
        <f>IF([1]配变!J557="","",[1]配变!J557)</f>
        <v>1</v>
      </c>
      <c r="G557" s="7">
        <f>IF([1]配变!K557="","",[1]配变!K557)</f>
        <v>2</v>
      </c>
      <c r="H557" s="7">
        <f>IF([1]配变!L557="","",[1]配变!L557)</f>
        <v>1</v>
      </c>
      <c r="I557" s="7">
        <f>IF([1]配变!M557="","",[1]配变!M557)</f>
        <v>1</v>
      </c>
      <c r="J557" s="7">
        <f>IF([1]配变!G557="","",[1]配变!G557)</f>
        <v>0</v>
      </c>
    </row>
    <row r="558" spans="1:10" x14ac:dyDescent="0.15">
      <c r="A558" s="7" t="str">
        <f>IF([1]配变!A558="","",[1]配变!A558)</f>
        <v>启航社39#变</v>
      </c>
      <c r="B558" s="7" t="str">
        <f>IF([1]配变!B558="","",[1]配变!B558)</f>
        <v>10kV</v>
      </c>
      <c r="C558" s="7">
        <f>IF([1]配变!D558="","",[1]配变!D558)</f>
        <v>800</v>
      </c>
      <c r="D558" s="7" t="str">
        <f>IF([1]配变!F558="","",[1]配变!F558)</f>
        <v>县级</v>
      </c>
      <c r="E558" s="7" t="str">
        <f>IF([1]配变!H558="","",[1]配变!H558)</f>
        <v>分区3</v>
      </c>
      <c r="F558" s="7">
        <f>IF([1]配变!J558="","",[1]配变!J558)</f>
        <v>0</v>
      </c>
      <c r="G558" s="7">
        <f>IF([1]配变!K558="","",[1]配变!K558)</f>
        <v>0</v>
      </c>
      <c r="H558" s="7">
        <f>IF([1]配变!L558="","",[1]配变!L558)</f>
        <v>0</v>
      </c>
      <c r="I558" s="7">
        <f>IF([1]配变!M558="","",[1]配变!M558)</f>
        <v>0</v>
      </c>
      <c r="J558" s="7">
        <f>IF([1]配变!G558="","",[1]配变!G558)</f>
        <v>0</v>
      </c>
    </row>
    <row r="559" spans="1:10" x14ac:dyDescent="0.15">
      <c r="A559" s="7" t="str">
        <f>IF([1]配变!A559="","",[1]配变!A559)</f>
        <v>新浜站</v>
      </c>
      <c r="B559" s="7" t="str">
        <f>IF([1]配变!B559="","",[1]配变!B559)</f>
        <v>10kV</v>
      </c>
      <c r="C559" s="7">
        <f>IF([1]配变!D559="","",[1]配变!D559)</f>
        <v>250</v>
      </c>
      <c r="D559" s="7" t="str">
        <f>IF([1]配变!F559="","",[1]配变!F559)</f>
        <v>市辖</v>
      </c>
      <c r="E559" s="7" t="str">
        <f>IF([1]配变!H559="","",[1]配变!H559)</f>
        <v>分区2</v>
      </c>
      <c r="F559" s="7">
        <f>IF([1]配变!J559="","",[1]配变!J559)</f>
        <v>1</v>
      </c>
      <c r="G559" s="7">
        <f>IF([1]配变!K559="","",[1]配变!K559)</f>
        <v>1</v>
      </c>
      <c r="H559" s="7">
        <f>IF([1]配变!L559="","",[1]配变!L559)</f>
        <v>1</v>
      </c>
      <c r="I559" s="7">
        <f>IF([1]配变!M559="","",[1]配变!M559)</f>
        <v>1</v>
      </c>
      <c r="J559" s="7">
        <f>IF([1]配变!G559="","",[1]配变!G559)</f>
        <v>0</v>
      </c>
    </row>
    <row r="560" spans="1:10" x14ac:dyDescent="0.15">
      <c r="A560" s="7" t="str">
        <f>IF([1]配变!A560="","",[1]配变!A560)</f>
        <v>进洋食品机械</v>
      </c>
      <c r="B560" s="7" t="str">
        <f>IF([1]配变!B560="","",[1]配变!B560)</f>
        <v>10kV</v>
      </c>
      <c r="C560" s="7">
        <f>IF([1]配变!D560="","",[1]配变!D560)</f>
        <v>100</v>
      </c>
      <c r="D560" s="7" t="str">
        <f>IF([1]配变!F560="","",[1]配变!F560)</f>
        <v>市辖</v>
      </c>
      <c r="E560" s="7" t="str">
        <f>IF([1]配变!H560="","",[1]配变!H560)</f>
        <v>分区2</v>
      </c>
      <c r="F560" s="7">
        <f>IF([1]配变!J560="","",[1]配变!J560)</f>
        <v>0</v>
      </c>
      <c r="G560" s="7">
        <f>IF([1]配变!K560="","",[1]配变!K560)</f>
        <v>2</v>
      </c>
      <c r="H560" s="7">
        <f>IF([1]配变!L560="","",[1]配变!L560)</f>
        <v>1</v>
      </c>
      <c r="I560" s="7">
        <f>IF([1]配变!M560="","",[1]配变!M560)</f>
        <v>1</v>
      </c>
      <c r="J560" s="7">
        <f>IF([1]配变!G560="","",[1]配变!G560)</f>
        <v>0</v>
      </c>
    </row>
    <row r="561" spans="1:10" x14ac:dyDescent="0.15">
      <c r="A561" s="7" t="str">
        <f>IF([1]配变!A561="","",[1]配变!A561)</f>
        <v>森珑机械</v>
      </c>
      <c r="B561" s="7" t="str">
        <f>IF([1]配变!B561="","",[1]配变!B561)</f>
        <v>10kV</v>
      </c>
      <c r="C561" s="7">
        <f>IF([1]配变!D561="","",[1]配变!D561)</f>
        <v>200</v>
      </c>
      <c r="D561" s="7" t="str">
        <f>IF([1]配变!F561="","",[1]配变!F561)</f>
        <v>市辖</v>
      </c>
      <c r="E561" s="7" t="str">
        <f>IF([1]配变!H561="","",[1]配变!H561)</f>
        <v>分区2</v>
      </c>
      <c r="F561" s="7">
        <f>IF([1]配变!J561="","",[1]配变!J561)</f>
        <v>1</v>
      </c>
      <c r="G561" s="7">
        <f>IF([1]配变!K561="","",[1]配变!K561)</f>
        <v>0</v>
      </c>
      <c r="H561" s="7">
        <f>IF([1]配变!L561="","",[1]配变!L561)</f>
        <v>0</v>
      </c>
      <c r="I561" s="7">
        <f>IF([1]配变!M561="","",[1]配变!M561)</f>
        <v>0</v>
      </c>
      <c r="J561" s="7">
        <f>IF([1]配变!G561="","",[1]配变!G561)</f>
        <v>0</v>
      </c>
    </row>
    <row r="562" spans="1:10" x14ac:dyDescent="0.15">
      <c r="A562" s="7" t="str">
        <f>IF([1]配变!A562="","",[1]配变!A562)</f>
        <v>天迈电子</v>
      </c>
      <c r="B562" s="7" t="str">
        <f>IF([1]配变!B562="","",[1]配变!B562)</f>
        <v>10kV</v>
      </c>
      <c r="C562" s="7">
        <f>IF([1]配变!D562="","",[1]配变!D562)</f>
        <v>500</v>
      </c>
      <c r="D562" s="7" t="str">
        <f>IF([1]配变!F562="","",[1]配变!F562)</f>
        <v>市辖</v>
      </c>
      <c r="E562" s="7" t="str">
        <f>IF([1]配变!H562="","",[1]配变!H562)</f>
        <v>分区2</v>
      </c>
      <c r="F562" s="7">
        <f>IF([1]配变!J562="","",[1]配变!J562)</f>
        <v>0</v>
      </c>
      <c r="G562" s="7">
        <f>IF([1]配变!K562="","",[1]配变!K562)</f>
        <v>1</v>
      </c>
      <c r="H562" s="7">
        <f>IF([1]配变!L562="","",[1]配变!L562)</f>
        <v>1</v>
      </c>
      <c r="I562" s="7">
        <f>IF([1]配变!M562="","",[1]配变!M562)</f>
        <v>1</v>
      </c>
      <c r="J562" s="7">
        <f>IF([1]配变!G562="","",[1]配变!G562)</f>
        <v>0</v>
      </c>
    </row>
    <row r="563" spans="1:10" x14ac:dyDescent="0.15">
      <c r="A563" s="7" t="str">
        <f>IF([1]配变!A563="","",[1]配变!A563)</f>
        <v>创业线路灯变</v>
      </c>
      <c r="B563" s="7" t="str">
        <f>IF([1]配变!B563="","",[1]配变!B563)</f>
        <v>10kV</v>
      </c>
      <c r="C563" s="7">
        <f>IF([1]配变!D563="","",[1]配变!D563)</f>
        <v>160</v>
      </c>
      <c r="D563" s="7" t="str">
        <f>IF([1]配变!F563="","",[1]配变!F563)</f>
        <v>市辖</v>
      </c>
      <c r="E563" s="7" t="str">
        <f>IF([1]配变!H563="","",[1]配变!H563)</f>
        <v>分区2</v>
      </c>
      <c r="F563" s="7">
        <f>IF([1]配变!J563="","",[1]配变!J563)</f>
        <v>1</v>
      </c>
      <c r="G563" s="7">
        <f>IF([1]配变!K563="","",[1]配变!K563)</f>
        <v>2</v>
      </c>
      <c r="H563" s="7">
        <f>IF([1]配变!L563="","",[1]配变!L563)</f>
        <v>1</v>
      </c>
      <c r="I563" s="7">
        <f>IF([1]配变!M563="","",[1]配变!M563)</f>
        <v>1</v>
      </c>
      <c r="J563" s="7">
        <f>IF([1]配变!G563="","",[1]配变!G563)</f>
        <v>0</v>
      </c>
    </row>
    <row r="564" spans="1:10" x14ac:dyDescent="0.15">
      <c r="A564" s="7" t="str">
        <f>IF([1]配变!A564="","",[1]配变!A564)</f>
        <v>雷城兴业机械</v>
      </c>
      <c r="B564" s="7" t="str">
        <f>IF([1]配变!B564="","",[1]配变!B564)</f>
        <v>10kV</v>
      </c>
      <c r="C564" s="7">
        <f>IF([1]配变!D564="","",[1]配变!D564)</f>
        <v>250</v>
      </c>
      <c r="D564" s="7" t="str">
        <f>IF([1]配变!F564="","",[1]配变!F564)</f>
        <v>市辖</v>
      </c>
      <c r="E564" s="7" t="str">
        <f>IF([1]配变!H564="","",[1]配变!H564)</f>
        <v>分区2</v>
      </c>
      <c r="F564" s="7">
        <f>IF([1]配变!J564="","",[1]配变!J564)</f>
        <v>0</v>
      </c>
      <c r="G564" s="7">
        <f>IF([1]配变!K564="","",[1]配变!K564)</f>
        <v>0</v>
      </c>
      <c r="H564" s="7">
        <f>IF([1]配变!L564="","",[1]配变!L564)</f>
        <v>0</v>
      </c>
      <c r="I564" s="7">
        <f>IF([1]配变!M564="","",[1]配变!M564)</f>
        <v>0</v>
      </c>
      <c r="J564" s="7">
        <f>IF([1]配变!G564="","",[1]配变!G564)</f>
        <v>0</v>
      </c>
    </row>
    <row r="565" spans="1:10" x14ac:dyDescent="0.15">
      <c r="A565" s="7" t="str">
        <f>IF([1]配变!A565="","",[1]配变!A565)</f>
        <v>中大建设</v>
      </c>
      <c r="B565" s="7" t="str">
        <f>IF([1]配变!B565="","",[1]配变!B565)</f>
        <v>10kV</v>
      </c>
      <c r="C565" s="7">
        <f>IF([1]配变!D565="","",[1]配变!D565)</f>
        <v>250</v>
      </c>
      <c r="D565" s="7" t="str">
        <f>IF([1]配变!F565="","",[1]配变!F565)</f>
        <v>市辖</v>
      </c>
      <c r="E565" s="7" t="str">
        <f>IF([1]配变!H565="","",[1]配变!H565)</f>
        <v>分区2</v>
      </c>
      <c r="F565" s="7">
        <f>IF([1]配变!J565="","",[1]配变!J565)</f>
        <v>1</v>
      </c>
      <c r="G565" s="7">
        <f>IF([1]配变!K565="","",[1]配变!K565)</f>
        <v>1</v>
      </c>
      <c r="H565" s="7">
        <f>IF([1]配变!L565="","",[1]配变!L565)</f>
        <v>1</v>
      </c>
      <c r="I565" s="7">
        <f>IF([1]配变!M565="","",[1]配变!M565)</f>
        <v>1</v>
      </c>
      <c r="J565" s="7">
        <f>IF([1]配变!G565="","",[1]配变!G565)</f>
        <v>0</v>
      </c>
    </row>
    <row r="566" spans="1:10" x14ac:dyDescent="0.15">
      <c r="A566" s="7" t="str">
        <f>IF([1]配变!A566="","",[1]配变!A566)</f>
        <v>宏光投资</v>
      </c>
      <c r="B566" s="7" t="str">
        <f>IF([1]配变!B566="","",[1]配变!B566)</f>
        <v>10kV</v>
      </c>
      <c r="C566" s="7">
        <f>IF([1]配变!D566="","",[1]配变!D566)</f>
        <v>160</v>
      </c>
      <c r="D566" s="7" t="str">
        <f>IF([1]配变!F566="","",[1]配变!F566)</f>
        <v>市辖</v>
      </c>
      <c r="E566" s="7" t="str">
        <f>IF([1]配变!H566="","",[1]配变!H566)</f>
        <v>分区2</v>
      </c>
      <c r="F566" s="7">
        <f>IF([1]配变!J566="","",[1]配变!J566)</f>
        <v>0</v>
      </c>
      <c r="G566" s="7">
        <f>IF([1]配变!K566="","",[1]配变!K566)</f>
        <v>2</v>
      </c>
      <c r="H566" s="7">
        <f>IF([1]配变!L566="","",[1]配变!L566)</f>
        <v>1</v>
      </c>
      <c r="I566" s="7">
        <f>IF([1]配变!M566="","",[1]配变!M566)</f>
        <v>1</v>
      </c>
      <c r="J566" s="7">
        <f>IF([1]配变!G566="","",[1]配变!G566)</f>
        <v>0</v>
      </c>
    </row>
    <row r="567" spans="1:10" x14ac:dyDescent="0.15">
      <c r="A567" s="7" t="str">
        <f>IF([1]配变!A567="","",[1]配变!A567)</f>
        <v>佳展电子</v>
      </c>
      <c r="B567" s="7" t="str">
        <f>IF([1]配变!B567="","",[1]配变!B567)</f>
        <v>10kV</v>
      </c>
      <c r="C567" s="7">
        <f>IF([1]配变!D567="","",[1]配变!D567)</f>
        <v>200</v>
      </c>
      <c r="D567" s="7" t="str">
        <f>IF([1]配变!F567="","",[1]配变!F567)</f>
        <v>市辖</v>
      </c>
      <c r="E567" s="7" t="str">
        <f>IF([1]配变!H567="","",[1]配变!H567)</f>
        <v>分区2</v>
      </c>
      <c r="F567" s="7">
        <f>IF([1]配变!J567="","",[1]配变!J567)</f>
        <v>1</v>
      </c>
      <c r="G567" s="7">
        <f>IF([1]配变!K567="","",[1]配变!K567)</f>
        <v>0</v>
      </c>
      <c r="H567" s="7">
        <f>IF([1]配变!L567="","",[1]配变!L567)</f>
        <v>0</v>
      </c>
      <c r="I567" s="7">
        <f>IF([1]配变!M567="","",[1]配变!M567)</f>
        <v>0</v>
      </c>
      <c r="J567" s="7">
        <f>IF([1]配变!G567="","",[1]配变!G567)</f>
        <v>0</v>
      </c>
    </row>
    <row r="568" spans="1:10" x14ac:dyDescent="0.15">
      <c r="A568" s="7" t="str">
        <f>IF([1]配变!A568="","",[1]配变!A568)</f>
        <v>御林1-2</v>
      </c>
      <c r="B568" s="7" t="str">
        <f>IF([1]配变!B568="","",[1]配变!B568)</f>
        <v>10kV</v>
      </c>
      <c r="C568" s="7">
        <f>IF([1]配变!D568="","",[1]配变!D568)</f>
        <v>400</v>
      </c>
      <c r="D568" s="7" t="str">
        <f>IF([1]配变!F568="","",[1]配变!F568)</f>
        <v>市辖</v>
      </c>
      <c r="E568" s="7" t="str">
        <f>IF([1]配变!H568="","",[1]配变!H568)</f>
        <v>分区2</v>
      </c>
      <c r="F568" s="7">
        <f>IF([1]配变!J568="","",[1]配变!J568)</f>
        <v>0</v>
      </c>
      <c r="G568" s="7">
        <f>IF([1]配变!K568="","",[1]配变!K568)</f>
        <v>1</v>
      </c>
      <c r="H568" s="7">
        <f>IF([1]配变!L568="","",[1]配变!L568)</f>
        <v>1</v>
      </c>
      <c r="I568" s="7">
        <f>IF([1]配变!M568="","",[1]配变!M568)</f>
        <v>1</v>
      </c>
      <c r="J568" s="7">
        <f>IF([1]配变!G568="","",[1]配变!G568)</f>
        <v>0</v>
      </c>
    </row>
    <row r="569" spans="1:10" x14ac:dyDescent="0.15">
      <c r="A569" s="7" t="str">
        <f>IF([1]配变!A569="","",[1]配变!A569)</f>
        <v>御林1-1</v>
      </c>
      <c r="B569" s="7" t="str">
        <f>IF([1]配变!B569="","",[1]配变!B569)</f>
        <v>10kV</v>
      </c>
      <c r="C569" s="7">
        <f>IF([1]配变!D569="","",[1]配变!D569)</f>
        <v>500</v>
      </c>
      <c r="D569" s="7" t="str">
        <f>IF([1]配变!F569="","",[1]配变!F569)</f>
        <v>市辖</v>
      </c>
      <c r="E569" s="7" t="str">
        <f>IF([1]配变!H569="","",[1]配变!H569)</f>
        <v>分区2</v>
      </c>
      <c r="F569" s="7">
        <f>IF([1]配变!J569="","",[1]配变!J569)</f>
        <v>1</v>
      </c>
      <c r="G569" s="7">
        <f>IF([1]配变!K569="","",[1]配变!K569)</f>
        <v>2</v>
      </c>
      <c r="H569" s="7">
        <f>IF([1]配变!L569="","",[1]配变!L569)</f>
        <v>1</v>
      </c>
      <c r="I569" s="7">
        <f>IF([1]配变!M569="","",[1]配变!M569)</f>
        <v>1</v>
      </c>
      <c r="J569" s="7">
        <f>IF([1]配变!G569="","",[1]配变!G569)</f>
        <v>0</v>
      </c>
    </row>
    <row r="570" spans="1:10" x14ac:dyDescent="0.15">
      <c r="A570" s="7" t="str">
        <f>IF([1]配变!A570="","",[1]配变!A570)</f>
        <v>金龙纺织品</v>
      </c>
      <c r="B570" s="7" t="str">
        <f>IF([1]配变!B570="","",[1]配变!B570)</f>
        <v>10kV</v>
      </c>
      <c r="C570" s="7">
        <f>IF([1]配变!D570="","",[1]配变!D570)</f>
        <v>250</v>
      </c>
      <c r="D570" s="7" t="str">
        <f>IF([1]配变!F570="","",[1]配变!F570)</f>
        <v>市辖</v>
      </c>
      <c r="E570" s="7" t="str">
        <f>IF([1]配变!H570="","",[1]配变!H570)</f>
        <v>分区2</v>
      </c>
      <c r="F570" s="7">
        <f>IF([1]配变!J570="","",[1]配变!J570)</f>
        <v>0</v>
      </c>
      <c r="G570" s="7">
        <f>IF([1]配变!K570="","",[1]配变!K570)</f>
        <v>0</v>
      </c>
      <c r="H570" s="7">
        <f>IF([1]配变!L570="","",[1]配变!L570)</f>
        <v>0</v>
      </c>
      <c r="I570" s="7">
        <f>IF([1]配变!M570="","",[1]配变!M570)</f>
        <v>0</v>
      </c>
      <c r="J570" s="7">
        <f>IF([1]配变!G570="","",[1]配变!G570)</f>
        <v>0</v>
      </c>
    </row>
    <row r="571" spans="1:10" x14ac:dyDescent="0.15">
      <c r="A571" s="7" t="str">
        <f>IF([1]配变!A571="","",[1]配变!A571)</f>
        <v>创业线加油站</v>
      </c>
      <c r="B571" s="7" t="str">
        <f>IF([1]配变!B571="","",[1]配变!B571)</f>
        <v>10kV</v>
      </c>
      <c r="C571" s="7">
        <f>IF([1]配变!D571="","",[1]配变!D571)</f>
        <v>200</v>
      </c>
      <c r="D571" s="7" t="str">
        <f>IF([1]配变!F571="","",[1]配变!F571)</f>
        <v>市辖</v>
      </c>
      <c r="E571" s="7" t="str">
        <f>IF([1]配变!H571="","",[1]配变!H571)</f>
        <v>分区2</v>
      </c>
      <c r="F571" s="7">
        <f>IF([1]配变!J571="","",[1]配变!J571)</f>
        <v>1</v>
      </c>
      <c r="G571" s="7">
        <f>IF([1]配变!K571="","",[1]配变!K571)</f>
        <v>1</v>
      </c>
      <c r="H571" s="7">
        <f>IF([1]配变!L571="","",[1]配变!L571)</f>
        <v>1</v>
      </c>
      <c r="I571" s="7">
        <f>IF([1]配变!M571="","",[1]配变!M571)</f>
        <v>1</v>
      </c>
      <c r="J571" s="7">
        <f>IF([1]配变!G571="","",[1]配变!G571)</f>
        <v>0</v>
      </c>
    </row>
    <row r="572" spans="1:10" x14ac:dyDescent="0.15">
      <c r="A572" s="7" t="str">
        <f>IF([1]配变!A572="","",[1]配变!A572)</f>
        <v>万道金属1-2</v>
      </c>
      <c r="B572" s="7" t="str">
        <f>IF([1]配变!B572="","",[1]配变!B572)</f>
        <v>10kV</v>
      </c>
      <c r="C572" s="7">
        <f>IF([1]配变!D572="","",[1]配变!D572)</f>
        <v>1600</v>
      </c>
      <c r="D572" s="7" t="str">
        <f>IF([1]配变!F572="","",[1]配变!F572)</f>
        <v>市辖</v>
      </c>
      <c r="E572" s="7" t="str">
        <f>IF([1]配变!H572="","",[1]配变!H572)</f>
        <v>分区2</v>
      </c>
      <c r="F572" s="7">
        <f>IF([1]配变!J572="","",[1]配变!J572)</f>
        <v>0</v>
      </c>
      <c r="G572" s="7">
        <f>IF([1]配变!K572="","",[1]配变!K572)</f>
        <v>2</v>
      </c>
      <c r="H572" s="7">
        <f>IF([1]配变!L572="","",[1]配变!L572)</f>
        <v>1</v>
      </c>
      <c r="I572" s="7">
        <f>IF([1]配变!M572="","",[1]配变!M572)</f>
        <v>1</v>
      </c>
      <c r="J572" s="7">
        <f>IF([1]配变!G572="","",[1]配变!G572)</f>
        <v>0</v>
      </c>
    </row>
    <row r="573" spans="1:10" x14ac:dyDescent="0.15">
      <c r="A573" s="7" t="str">
        <f>IF([1]配变!A573="","",[1]配变!A573)</f>
        <v>万道金属1-1</v>
      </c>
      <c r="B573" s="7" t="str">
        <f>IF([1]配变!B573="","",[1]配变!B573)</f>
        <v>10kV</v>
      </c>
      <c r="C573" s="7">
        <f>IF([1]配变!D573="","",[1]配变!D573)</f>
        <v>1250</v>
      </c>
      <c r="D573" s="7" t="str">
        <f>IF([1]配变!F573="","",[1]配变!F573)</f>
        <v>市辖</v>
      </c>
      <c r="E573" s="7" t="str">
        <f>IF([1]配变!H573="","",[1]配变!H573)</f>
        <v>分区2</v>
      </c>
      <c r="F573" s="7">
        <f>IF([1]配变!J573="","",[1]配变!J573)</f>
        <v>1</v>
      </c>
      <c r="G573" s="7">
        <f>IF([1]配变!K573="","",[1]配变!K573)</f>
        <v>0</v>
      </c>
      <c r="H573" s="7">
        <f>IF([1]配变!L573="","",[1]配变!L573)</f>
        <v>0</v>
      </c>
      <c r="I573" s="7">
        <f>IF([1]配变!M573="","",[1]配变!M573)</f>
        <v>0</v>
      </c>
      <c r="J573" s="7">
        <f>IF([1]配变!G573="","",[1]配变!G573)</f>
        <v>0</v>
      </c>
    </row>
    <row r="574" spans="1:10" x14ac:dyDescent="0.15">
      <c r="A574" s="7" t="str">
        <f>IF([1]配变!A574="","",[1]配变!A574)</f>
        <v>万道金属1-3</v>
      </c>
      <c r="B574" s="7" t="str">
        <f>IF([1]配变!B574="","",[1]配变!B574)</f>
        <v>10kV</v>
      </c>
      <c r="C574" s="7">
        <f>IF([1]配变!D574="","",[1]配变!D574)</f>
        <v>1000</v>
      </c>
      <c r="D574" s="7" t="str">
        <f>IF([1]配变!F574="","",[1]配变!F574)</f>
        <v>市辖</v>
      </c>
      <c r="E574" s="7" t="str">
        <f>IF([1]配变!H574="","",[1]配变!H574)</f>
        <v>分区2</v>
      </c>
      <c r="F574" s="7">
        <f>IF([1]配变!J574="","",[1]配变!J574)</f>
        <v>0</v>
      </c>
      <c r="G574" s="7">
        <f>IF([1]配变!K574="","",[1]配变!K574)</f>
        <v>1</v>
      </c>
      <c r="H574" s="7">
        <f>IF([1]配变!L574="","",[1]配变!L574)</f>
        <v>1</v>
      </c>
      <c r="I574" s="7">
        <f>IF([1]配变!M574="","",[1]配变!M574)</f>
        <v>1</v>
      </c>
      <c r="J574" s="7">
        <f>IF([1]配变!G574="","",[1]配变!G574)</f>
        <v>0</v>
      </c>
    </row>
    <row r="575" spans="1:10" x14ac:dyDescent="0.15">
      <c r="A575" s="7" t="str">
        <f>IF([1]配变!A575="","",[1]配变!A575)</f>
        <v>联兴金属</v>
      </c>
      <c r="B575" s="7" t="str">
        <f>IF([1]配变!B575="","",[1]配变!B575)</f>
        <v>10kV</v>
      </c>
      <c r="C575" s="7">
        <f>IF([1]配变!D575="","",[1]配变!D575)</f>
        <v>2000</v>
      </c>
      <c r="D575" s="7" t="str">
        <f>IF([1]配变!F575="","",[1]配变!F575)</f>
        <v>市辖</v>
      </c>
      <c r="E575" s="7" t="str">
        <f>IF([1]配变!H575="","",[1]配变!H575)</f>
        <v>分区1</v>
      </c>
      <c r="F575" s="7">
        <f>IF([1]配变!J575="","",[1]配变!J575)</f>
        <v>1</v>
      </c>
      <c r="G575" s="7">
        <f>IF([1]配变!K575="","",[1]配变!K575)</f>
        <v>2</v>
      </c>
      <c r="H575" s="7">
        <f>IF([1]配变!L575="","",[1]配变!L575)</f>
        <v>1</v>
      </c>
      <c r="I575" s="7">
        <f>IF([1]配变!M575="","",[1]配变!M575)</f>
        <v>1</v>
      </c>
      <c r="J575" s="7">
        <f>IF([1]配变!G575="","",[1]配变!G575)</f>
        <v>0</v>
      </c>
    </row>
    <row r="576" spans="1:10" x14ac:dyDescent="0.15">
      <c r="A576" s="7" t="str">
        <f>IF([1]配变!A576="","",[1]配变!A576)</f>
        <v>良智塑料1</v>
      </c>
      <c r="B576" s="7" t="str">
        <f>IF([1]配变!B576="","",[1]配变!B576)</f>
        <v>10kV</v>
      </c>
      <c r="C576" s="7">
        <f>IF([1]配变!D576="","",[1]配变!D576)</f>
        <v>630</v>
      </c>
      <c r="D576" s="7" t="str">
        <f>IF([1]配变!F576="","",[1]配变!F576)</f>
        <v>市辖</v>
      </c>
      <c r="E576" s="7" t="str">
        <f>IF([1]配变!H576="","",[1]配变!H576)</f>
        <v>分区1</v>
      </c>
      <c r="F576" s="7">
        <f>IF([1]配变!J576="","",[1]配变!J576)</f>
        <v>0</v>
      </c>
      <c r="G576" s="7">
        <f>IF([1]配变!K576="","",[1]配变!K576)</f>
        <v>0</v>
      </c>
      <c r="H576" s="7">
        <f>IF([1]配变!L576="","",[1]配变!L576)</f>
        <v>0</v>
      </c>
      <c r="I576" s="7">
        <f>IF([1]配变!M576="","",[1]配变!M576)</f>
        <v>0</v>
      </c>
      <c r="J576" s="7">
        <f>IF([1]配变!G576="","",[1]配变!G576)</f>
        <v>0</v>
      </c>
    </row>
    <row r="577" spans="1:10" x14ac:dyDescent="0.15">
      <c r="A577" s="7" t="str">
        <f>IF([1]配变!A577="","",[1]配变!A577)</f>
        <v>良智塑料2</v>
      </c>
      <c r="B577" s="7" t="str">
        <f>IF([1]配变!B577="","",[1]配变!B577)</f>
        <v>10kV</v>
      </c>
      <c r="C577" s="7">
        <f>IF([1]配变!D577="","",[1]配变!D577)</f>
        <v>630</v>
      </c>
      <c r="D577" s="7" t="str">
        <f>IF([1]配变!F577="","",[1]配变!F577)</f>
        <v>市辖</v>
      </c>
      <c r="E577" s="7" t="str">
        <f>IF([1]配变!H577="","",[1]配变!H577)</f>
        <v>分区1</v>
      </c>
      <c r="F577" s="7">
        <f>IF([1]配变!J577="","",[1]配变!J577)</f>
        <v>1</v>
      </c>
      <c r="G577" s="7">
        <f>IF([1]配变!K577="","",[1]配变!K577)</f>
        <v>1</v>
      </c>
      <c r="H577" s="7">
        <f>IF([1]配变!L577="","",[1]配变!L577)</f>
        <v>1</v>
      </c>
      <c r="I577" s="7">
        <f>IF([1]配变!M577="","",[1]配变!M577)</f>
        <v>1</v>
      </c>
      <c r="J577" s="7">
        <f>IF([1]配变!G577="","",[1]配变!G577)</f>
        <v>0</v>
      </c>
    </row>
    <row r="578" spans="1:10" x14ac:dyDescent="0.15">
      <c r="A578" s="7" t="str">
        <f>IF([1]配变!A578="","",[1]配变!A578)</f>
        <v>浦项线新众机械</v>
      </c>
      <c r="B578" s="7" t="str">
        <f>IF([1]配变!B578="","",[1]配变!B578)</f>
        <v>10kV</v>
      </c>
      <c r="C578" s="7">
        <f>IF([1]配变!D578="","",[1]配变!D578)</f>
        <v>80</v>
      </c>
      <c r="D578" s="7" t="str">
        <f>IF([1]配变!F578="","",[1]配变!F578)</f>
        <v>市辖</v>
      </c>
      <c r="E578" s="7" t="str">
        <f>IF([1]配变!H578="","",[1]配变!H578)</f>
        <v>分区4</v>
      </c>
      <c r="F578" s="7">
        <f>IF([1]配变!J578="","",[1]配变!J578)</f>
        <v>0</v>
      </c>
      <c r="G578" s="7">
        <f>IF([1]配变!K578="","",[1]配变!K578)</f>
        <v>2</v>
      </c>
      <c r="H578" s="7">
        <f>IF([1]配变!L578="","",[1]配变!L578)</f>
        <v>1</v>
      </c>
      <c r="I578" s="7">
        <f>IF([1]配变!M578="","",[1]配变!M578)</f>
        <v>1</v>
      </c>
      <c r="J578" s="7">
        <f>IF([1]配变!G578="","",[1]配变!G578)</f>
        <v>0</v>
      </c>
    </row>
    <row r="579" spans="1:10" x14ac:dyDescent="0.15">
      <c r="A579" s="7" t="str">
        <f>IF([1]配变!A579="","",[1]配变!A579)</f>
        <v>江海饭店</v>
      </c>
      <c r="B579" s="7" t="str">
        <f>IF([1]配变!B579="","",[1]配变!B579)</f>
        <v>10kV</v>
      </c>
      <c r="C579" s="7">
        <f>IF([1]配变!D579="","",[1]配变!D579)</f>
        <v>30</v>
      </c>
      <c r="D579" s="7" t="str">
        <f>IF([1]配变!F579="","",[1]配变!F579)</f>
        <v>市辖</v>
      </c>
      <c r="E579" s="7" t="str">
        <f>IF([1]配变!H579="","",[1]配变!H579)</f>
        <v>分区4</v>
      </c>
      <c r="F579" s="7">
        <f>IF([1]配变!J579="","",[1]配变!J579)</f>
        <v>1</v>
      </c>
      <c r="G579" s="7">
        <f>IF([1]配变!K579="","",[1]配变!K579)</f>
        <v>0</v>
      </c>
      <c r="H579" s="7">
        <f>IF([1]配变!L579="","",[1]配变!L579)</f>
        <v>0</v>
      </c>
      <c r="I579" s="7">
        <f>IF([1]配变!M579="","",[1]配变!M579)</f>
        <v>0</v>
      </c>
      <c r="J579" s="7">
        <f>IF([1]配变!G579="","",[1]配变!G579)</f>
        <v>0</v>
      </c>
    </row>
    <row r="580" spans="1:10" x14ac:dyDescent="0.15">
      <c r="A580" s="7" t="str">
        <f>IF([1]配变!A580="","",[1]配变!A580)</f>
        <v>二水厂2#</v>
      </c>
      <c r="B580" s="7" t="str">
        <f>IF([1]配变!B580="","",[1]配变!B580)</f>
        <v>10kV</v>
      </c>
      <c r="C580" s="7">
        <f>IF([1]配变!D580="","",[1]配变!D580)</f>
        <v>80</v>
      </c>
      <c r="D580" s="7" t="str">
        <f>IF([1]配变!F580="","",[1]配变!F580)</f>
        <v>市辖</v>
      </c>
      <c r="E580" s="7" t="str">
        <f>IF([1]配变!H580="","",[1]配变!H580)</f>
        <v>分区4</v>
      </c>
      <c r="F580" s="7">
        <f>IF([1]配变!J580="","",[1]配变!J580)</f>
        <v>0</v>
      </c>
      <c r="G580" s="7">
        <f>IF([1]配变!K580="","",[1]配变!K580)</f>
        <v>1</v>
      </c>
      <c r="H580" s="7">
        <f>IF([1]配变!L580="","",[1]配变!L580)</f>
        <v>1</v>
      </c>
      <c r="I580" s="7">
        <f>IF([1]配变!M580="","",[1]配变!M580)</f>
        <v>1</v>
      </c>
      <c r="J580" s="7">
        <f>IF([1]配变!G580="","",[1]配变!G580)</f>
        <v>0</v>
      </c>
    </row>
    <row r="581" spans="1:10" x14ac:dyDescent="0.15">
      <c r="A581" s="7" t="str">
        <f>IF([1]配变!A581="","",[1]配变!A581)</f>
        <v>二水厂</v>
      </c>
      <c r="B581" s="7" t="str">
        <f>IF([1]配变!B581="","",[1]配变!B581)</f>
        <v>10kV</v>
      </c>
      <c r="C581" s="7">
        <f>IF([1]配变!D581="","",[1]配变!D581)</f>
        <v>125</v>
      </c>
      <c r="D581" s="7" t="str">
        <f>IF([1]配变!F581="","",[1]配变!F581)</f>
        <v>市辖</v>
      </c>
      <c r="E581" s="7" t="str">
        <f>IF([1]配变!H581="","",[1]配变!H581)</f>
        <v>分区4</v>
      </c>
      <c r="F581" s="7">
        <f>IF([1]配变!J581="","",[1]配变!J581)</f>
        <v>1</v>
      </c>
      <c r="G581" s="7">
        <f>IF([1]配变!K581="","",[1]配变!K581)</f>
        <v>2</v>
      </c>
      <c r="H581" s="7">
        <f>IF([1]配变!L581="","",[1]配变!L581)</f>
        <v>1</v>
      </c>
      <c r="I581" s="7">
        <f>IF([1]配变!M581="","",[1]配变!M581)</f>
        <v>1</v>
      </c>
      <c r="J581" s="7">
        <f>IF([1]配变!G581="","",[1]配变!G581)</f>
        <v>0</v>
      </c>
    </row>
    <row r="582" spans="1:10" x14ac:dyDescent="0.15">
      <c r="A582" s="7" t="str">
        <f>IF([1]配变!A582="","",[1]配变!A582)</f>
        <v>古南收费站</v>
      </c>
      <c r="B582" s="7" t="str">
        <f>IF([1]配变!B582="","",[1]配变!B582)</f>
        <v>10kV</v>
      </c>
      <c r="C582" s="7">
        <f>IF([1]配变!D582="","",[1]配变!D582)</f>
        <v>160</v>
      </c>
      <c r="D582" s="7" t="str">
        <f>IF([1]配变!F582="","",[1]配变!F582)</f>
        <v>市辖</v>
      </c>
      <c r="E582" s="7" t="str">
        <f>IF([1]配变!H582="","",[1]配变!H582)</f>
        <v>分区2</v>
      </c>
      <c r="F582" s="7">
        <f>IF([1]配变!J582="","",[1]配变!J582)</f>
        <v>0</v>
      </c>
      <c r="G582" s="7">
        <f>IF([1]配变!K582="","",[1]配变!K582)</f>
        <v>0</v>
      </c>
      <c r="H582" s="7">
        <f>IF([1]配变!L582="","",[1]配变!L582)</f>
        <v>0</v>
      </c>
      <c r="I582" s="7">
        <f>IF([1]配变!M582="","",[1]配变!M582)</f>
        <v>0</v>
      </c>
      <c r="J582" s="7">
        <f>IF([1]配变!G582="","",[1]配变!G582)</f>
        <v>0</v>
      </c>
    </row>
    <row r="583" spans="1:10" x14ac:dyDescent="0.15">
      <c r="A583" s="7" t="str">
        <f>IF([1]配变!A583="","",[1]配变!A583)</f>
        <v>星浜村马泾变</v>
      </c>
      <c r="B583" s="7" t="str">
        <f>IF([1]配变!B583="","",[1]配变!B583)</f>
        <v>10kV</v>
      </c>
      <c r="C583" s="7">
        <f>IF([1]配变!D583="","",[1]配变!D583)</f>
        <v>160</v>
      </c>
      <c r="D583" s="7" t="str">
        <f>IF([1]配变!F583="","",[1]配变!F583)</f>
        <v>市辖</v>
      </c>
      <c r="E583" s="7" t="str">
        <f>IF([1]配变!H583="","",[1]配变!H583)</f>
        <v>分区2</v>
      </c>
      <c r="F583" s="7">
        <f>IF([1]配变!J583="","",[1]配变!J583)</f>
        <v>1</v>
      </c>
      <c r="G583" s="7">
        <f>IF([1]配变!K583="","",[1]配变!K583)</f>
        <v>1</v>
      </c>
      <c r="H583" s="7">
        <f>IF([1]配变!L583="","",[1]配变!L583)</f>
        <v>1</v>
      </c>
      <c r="I583" s="7">
        <f>IF([1]配变!M583="","",[1]配变!M583)</f>
        <v>1</v>
      </c>
      <c r="J583" s="7">
        <f>IF([1]配变!G583="","",[1]配变!G583)</f>
        <v>0</v>
      </c>
    </row>
    <row r="584" spans="1:10" x14ac:dyDescent="0.15">
      <c r="A584" s="7" t="str">
        <f>IF([1]配变!A584="","",[1]配变!A584)</f>
        <v>大鸿运房产</v>
      </c>
      <c r="B584" s="7" t="str">
        <f>IF([1]配变!B584="","",[1]配变!B584)</f>
        <v>10kV</v>
      </c>
      <c r="C584" s="7">
        <f>IF([1]配变!D584="","",[1]配变!D584)</f>
        <v>500</v>
      </c>
      <c r="D584" s="7" t="str">
        <f>IF([1]配变!F584="","",[1]配变!F584)</f>
        <v>市辖</v>
      </c>
      <c r="E584" s="7" t="str">
        <f>IF([1]配变!H584="","",[1]配变!H584)</f>
        <v>分区2</v>
      </c>
      <c r="F584" s="7">
        <f>IF([1]配变!J584="","",[1]配变!J584)</f>
        <v>0</v>
      </c>
      <c r="G584" s="7">
        <f>IF([1]配变!K584="","",[1]配变!K584)</f>
        <v>2</v>
      </c>
      <c r="H584" s="7">
        <f>IF([1]配变!L584="","",[1]配变!L584)</f>
        <v>1</v>
      </c>
      <c r="I584" s="7">
        <f>IF([1]配变!M584="","",[1]配变!M584)</f>
        <v>1</v>
      </c>
      <c r="J584" s="7">
        <f>IF([1]配变!G584="","",[1]配变!G584)</f>
        <v>0</v>
      </c>
    </row>
    <row r="585" spans="1:10" x14ac:dyDescent="0.15">
      <c r="A585" s="7" t="str">
        <f>IF([1]配变!A585="","",[1]配变!A585)</f>
        <v>星浜村新村变</v>
      </c>
      <c r="B585" s="7" t="str">
        <f>IF([1]配变!B585="","",[1]配变!B585)</f>
        <v>10kV</v>
      </c>
      <c r="C585" s="7">
        <f>IF([1]配变!D585="","",[1]配变!D585)</f>
        <v>250</v>
      </c>
      <c r="D585" s="7" t="str">
        <f>IF([1]配变!F585="","",[1]配变!F585)</f>
        <v>市辖</v>
      </c>
      <c r="E585" s="7" t="str">
        <f>IF([1]配变!H585="","",[1]配变!H585)</f>
        <v>分区1</v>
      </c>
      <c r="F585" s="7">
        <f>IF([1]配变!J585="","",[1]配变!J585)</f>
        <v>1</v>
      </c>
      <c r="G585" s="7">
        <f>IF([1]配变!K585="","",[1]配变!K585)</f>
        <v>0</v>
      </c>
      <c r="H585" s="7">
        <f>IF([1]配变!L585="","",[1]配变!L585)</f>
        <v>0</v>
      </c>
      <c r="I585" s="7">
        <f>IF([1]配变!M585="","",[1]配变!M585)</f>
        <v>0</v>
      </c>
      <c r="J585" s="7">
        <f>IF([1]配变!G585="","",[1]配变!G585)</f>
        <v>0</v>
      </c>
    </row>
    <row r="586" spans="1:10" x14ac:dyDescent="0.15">
      <c r="A586" s="7" t="str">
        <f>IF([1]配变!A586="","",[1]配变!A586)</f>
        <v>花桥镇星浜置业合作社</v>
      </c>
      <c r="B586" s="7" t="str">
        <f>IF([1]配变!B586="","",[1]配变!B586)</f>
        <v>10kV</v>
      </c>
      <c r="C586" s="7">
        <f>IF([1]配变!D586="","",[1]配变!D586)</f>
        <v>400</v>
      </c>
      <c r="D586" s="7" t="str">
        <f>IF([1]配变!F586="","",[1]配变!F586)</f>
        <v>市辖</v>
      </c>
      <c r="E586" s="7" t="str">
        <f>IF([1]配变!H586="","",[1]配变!H586)</f>
        <v>分区1</v>
      </c>
      <c r="F586" s="7">
        <f>IF([1]配变!J586="","",[1]配变!J586)</f>
        <v>0</v>
      </c>
      <c r="G586" s="7">
        <f>IF([1]配变!K586="","",[1]配变!K586)</f>
        <v>1</v>
      </c>
      <c r="H586" s="7">
        <f>IF([1]配变!L586="","",[1]配变!L586)</f>
        <v>1</v>
      </c>
      <c r="I586" s="7">
        <f>IF([1]配变!M586="","",[1]配变!M586)</f>
        <v>1</v>
      </c>
      <c r="J586" s="7">
        <f>IF([1]配变!G586="","",[1]配变!G586)</f>
        <v>0</v>
      </c>
    </row>
    <row r="587" spans="1:10" x14ac:dyDescent="0.15">
      <c r="A587" s="7" t="str">
        <f>IF([1]配变!A587="","",[1]配变!A587)</f>
        <v>星浜村漕塘变</v>
      </c>
      <c r="B587" s="7" t="str">
        <f>IF([1]配变!B587="","",[1]配变!B587)</f>
        <v>10kV</v>
      </c>
      <c r="C587" s="7">
        <f>IF([1]配变!D587="","",[1]配变!D587)</f>
        <v>100</v>
      </c>
      <c r="D587" s="7" t="str">
        <f>IF([1]配变!F587="","",[1]配变!F587)</f>
        <v>市辖</v>
      </c>
      <c r="E587" s="7" t="str">
        <f>IF([1]配变!H587="","",[1]配变!H587)</f>
        <v>分区1</v>
      </c>
      <c r="F587" s="7">
        <f>IF([1]配变!J587="","",[1]配变!J587)</f>
        <v>1</v>
      </c>
      <c r="G587" s="7">
        <f>IF([1]配变!K587="","",[1]配变!K587)</f>
        <v>2</v>
      </c>
      <c r="H587" s="7">
        <f>IF([1]配变!L587="","",[1]配变!L587)</f>
        <v>1</v>
      </c>
      <c r="I587" s="7">
        <f>IF([1]配变!M587="","",[1]配变!M587)</f>
        <v>1</v>
      </c>
      <c r="J587" s="7">
        <f>IF([1]配变!G587="","",[1]配变!G587)</f>
        <v>0</v>
      </c>
    </row>
    <row r="588" spans="1:10" x14ac:dyDescent="0.15">
      <c r="A588" s="7" t="str">
        <f>IF([1]配变!A588="","",[1]配变!A588)</f>
        <v>钱家泾变</v>
      </c>
      <c r="B588" s="7" t="str">
        <f>IF([1]配变!B588="","",[1]配变!B588)</f>
        <v>10kV</v>
      </c>
      <c r="C588" s="7">
        <f>IF([1]配变!D588="","",[1]配变!D588)</f>
        <v>125</v>
      </c>
      <c r="D588" s="7" t="str">
        <f>IF([1]配变!F588="","",[1]配变!F588)</f>
        <v>市辖</v>
      </c>
      <c r="E588" s="7" t="str">
        <f>IF([1]配变!H588="","",[1]配变!H588)</f>
        <v>分区1</v>
      </c>
      <c r="F588" s="7">
        <f>IF([1]配变!J588="","",[1]配变!J588)</f>
        <v>0</v>
      </c>
      <c r="G588" s="7">
        <f>IF([1]配变!K588="","",[1]配变!K588)</f>
        <v>0</v>
      </c>
      <c r="H588" s="7">
        <f>IF([1]配变!L588="","",[1]配变!L588)</f>
        <v>0</v>
      </c>
      <c r="I588" s="7">
        <f>IF([1]配变!M588="","",[1]配变!M588)</f>
        <v>0</v>
      </c>
      <c r="J588" s="7">
        <f>IF([1]配变!G588="","",[1]配变!G588)</f>
        <v>0</v>
      </c>
    </row>
    <row r="589" spans="1:10" x14ac:dyDescent="0.15">
      <c r="A589" s="7" t="str">
        <f>IF([1]配变!A589="","",[1]配变!A589)</f>
        <v>浦项线联通</v>
      </c>
      <c r="B589" s="7" t="str">
        <f>IF([1]配变!B589="","",[1]配变!B589)</f>
        <v>10kV</v>
      </c>
      <c r="C589" s="7">
        <f>IF([1]配变!D589="","",[1]配变!D589)</f>
        <v>30</v>
      </c>
      <c r="D589" s="7" t="str">
        <f>IF([1]配变!F589="","",[1]配变!F589)</f>
        <v>市辖</v>
      </c>
      <c r="E589" s="7" t="str">
        <f>IF([1]配变!H589="","",[1]配变!H589)</f>
        <v>分区1</v>
      </c>
      <c r="F589" s="7">
        <f>IF([1]配变!J589="","",[1]配变!J589)</f>
        <v>1</v>
      </c>
      <c r="G589" s="7">
        <f>IF([1]配变!K589="","",[1]配变!K589)</f>
        <v>1</v>
      </c>
      <c r="H589" s="7">
        <f>IF([1]配变!L589="","",[1]配变!L589)</f>
        <v>1</v>
      </c>
      <c r="I589" s="7">
        <f>IF([1]配变!M589="","",[1]配变!M589)</f>
        <v>1</v>
      </c>
      <c r="J589" s="7">
        <f>IF([1]配变!G589="","",[1]配变!G589)</f>
        <v>0</v>
      </c>
    </row>
    <row r="590" spans="1:10" x14ac:dyDescent="0.15">
      <c r="A590" s="7" t="str">
        <f>IF([1]配变!A590="","",[1]配变!A590)</f>
        <v>浦项线移动</v>
      </c>
      <c r="B590" s="7" t="str">
        <f>IF([1]配变!B590="","",[1]配变!B590)</f>
        <v>10kV</v>
      </c>
      <c r="C590" s="7">
        <f>IF([1]配变!D590="","",[1]配变!D590)</f>
        <v>30</v>
      </c>
      <c r="D590" s="7" t="str">
        <f>IF([1]配变!F590="","",[1]配变!F590)</f>
        <v>市辖</v>
      </c>
      <c r="E590" s="7" t="str">
        <f>IF([1]配变!H590="","",[1]配变!H590)</f>
        <v>分区1</v>
      </c>
      <c r="F590" s="7">
        <f>IF([1]配变!J590="","",[1]配变!J590)</f>
        <v>0</v>
      </c>
      <c r="G590" s="7">
        <f>IF([1]配变!K590="","",[1]配变!K590)</f>
        <v>2</v>
      </c>
      <c r="H590" s="7">
        <f>IF([1]配变!L590="","",[1]配变!L590)</f>
        <v>1</v>
      </c>
      <c r="I590" s="7">
        <f>IF([1]配变!M590="","",[1]配变!M590)</f>
        <v>1</v>
      </c>
      <c r="J590" s="7">
        <f>IF([1]配变!G590="","",[1]配变!G590)</f>
        <v>0</v>
      </c>
    </row>
    <row r="591" spans="1:10" x14ac:dyDescent="0.15">
      <c r="A591" s="7" t="str">
        <f>IF([1]配变!A591="","",[1]配变!A591)</f>
        <v>陈华金属</v>
      </c>
      <c r="B591" s="7" t="str">
        <f>IF([1]配变!B591="","",[1]配变!B591)</f>
        <v>10kV</v>
      </c>
      <c r="C591" s="7">
        <f>IF([1]配变!D591="","",[1]配变!D591)</f>
        <v>160</v>
      </c>
      <c r="D591" s="7" t="str">
        <f>IF([1]配变!F591="","",[1]配变!F591)</f>
        <v>市辖</v>
      </c>
      <c r="E591" s="7" t="str">
        <f>IF([1]配变!H591="","",[1]配变!H591)</f>
        <v>分区1</v>
      </c>
      <c r="F591" s="7">
        <f>IF([1]配变!J591="","",[1]配变!J591)</f>
        <v>1</v>
      </c>
      <c r="G591" s="7">
        <f>IF([1]配变!K591="","",[1]配变!K591)</f>
        <v>0</v>
      </c>
      <c r="H591" s="7">
        <f>IF([1]配变!L591="","",[1]配变!L591)</f>
        <v>0</v>
      </c>
      <c r="I591" s="7">
        <f>IF([1]配变!M591="","",[1]配变!M591)</f>
        <v>0</v>
      </c>
      <c r="J591" s="7">
        <f>IF([1]配变!G591="","",[1]配变!G591)</f>
        <v>0</v>
      </c>
    </row>
    <row r="592" spans="1:10" x14ac:dyDescent="0.15">
      <c r="A592" s="7" t="str">
        <f>IF([1]配变!A592="","",[1]配变!A592)</f>
        <v>花桥精艺有色金属</v>
      </c>
      <c r="B592" s="7" t="str">
        <f>IF([1]配变!B592="","",[1]配变!B592)</f>
        <v>10kV</v>
      </c>
      <c r="C592" s="7">
        <f>IF([1]配变!D592="","",[1]配变!D592)</f>
        <v>250</v>
      </c>
      <c r="D592" s="7" t="str">
        <f>IF([1]配变!F592="","",[1]配变!F592)</f>
        <v>市辖</v>
      </c>
      <c r="E592" s="7" t="str">
        <f>IF([1]配变!H592="","",[1]配变!H592)</f>
        <v>分区1</v>
      </c>
      <c r="F592" s="7">
        <f>IF([1]配变!J592="","",[1]配变!J592)</f>
        <v>0</v>
      </c>
      <c r="G592" s="7">
        <f>IF([1]配变!K592="","",[1]配变!K592)</f>
        <v>1</v>
      </c>
      <c r="H592" s="7">
        <f>IF([1]配变!L592="","",[1]配变!L592)</f>
        <v>1</v>
      </c>
      <c r="I592" s="7">
        <f>IF([1]配变!M592="","",[1]配变!M592)</f>
        <v>1</v>
      </c>
      <c r="J592" s="7">
        <f>IF([1]配变!G592="","",[1]配变!G592)</f>
        <v>0</v>
      </c>
    </row>
    <row r="593" spans="1:10" x14ac:dyDescent="0.15">
      <c r="A593" s="7" t="str">
        <f>IF([1]配变!A593="","",[1]配变!A593)</f>
        <v>珍兴鞋业1-1</v>
      </c>
      <c r="B593" s="7" t="str">
        <f>IF([1]配变!B593="","",[1]配变!B593)</f>
        <v>10kV</v>
      </c>
      <c r="C593" s="7">
        <f>IF([1]配变!D593="","",[1]配变!D593)</f>
        <v>1600</v>
      </c>
      <c r="D593" s="7" t="str">
        <f>IF([1]配变!F593="","",[1]配变!F593)</f>
        <v>市辖</v>
      </c>
      <c r="E593" s="7" t="str">
        <f>IF([1]配变!H593="","",[1]配变!H593)</f>
        <v>分区4</v>
      </c>
      <c r="F593" s="7">
        <f>IF([1]配变!J593="","",[1]配变!J593)</f>
        <v>1</v>
      </c>
      <c r="G593" s="7">
        <f>IF([1]配变!K593="","",[1]配变!K593)</f>
        <v>2</v>
      </c>
      <c r="H593" s="7">
        <f>IF([1]配变!L593="","",[1]配变!L593)</f>
        <v>1</v>
      </c>
      <c r="I593" s="7">
        <f>IF([1]配变!M593="","",[1]配变!M593)</f>
        <v>1</v>
      </c>
      <c r="J593" s="7">
        <f>IF([1]配变!G593="","",[1]配变!G593)</f>
        <v>0</v>
      </c>
    </row>
    <row r="594" spans="1:10" x14ac:dyDescent="0.15">
      <c r="A594" s="7" t="str">
        <f>IF([1]配变!A594="","",[1]配变!A594)</f>
        <v>珍兴鞋业1-2</v>
      </c>
      <c r="B594" s="7" t="str">
        <f>IF([1]配变!B594="","",[1]配变!B594)</f>
        <v>10kV</v>
      </c>
      <c r="C594" s="7">
        <f>IF([1]配变!D594="","",[1]配变!D594)</f>
        <v>1600</v>
      </c>
      <c r="D594" s="7" t="str">
        <f>IF([1]配变!F594="","",[1]配变!F594)</f>
        <v>市辖</v>
      </c>
      <c r="E594" s="7" t="str">
        <f>IF([1]配变!H594="","",[1]配变!H594)</f>
        <v>分区4</v>
      </c>
      <c r="F594" s="7">
        <f>IF([1]配变!J594="","",[1]配变!J594)</f>
        <v>0</v>
      </c>
      <c r="G594" s="7">
        <f>IF([1]配变!K594="","",[1]配变!K594)</f>
        <v>0</v>
      </c>
      <c r="H594" s="7">
        <f>IF([1]配变!L594="","",[1]配变!L594)</f>
        <v>0</v>
      </c>
      <c r="I594" s="7">
        <f>IF([1]配变!M594="","",[1]配变!M594)</f>
        <v>0</v>
      </c>
      <c r="J594" s="7">
        <f>IF([1]配变!G594="","",[1]配变!G594)</f>
        <v>0</v>
      </c>
    </row>
    <row r="595" spans="1:10" x14ac:dyDescent="0.15">
      <c r="A595" s="7" t="str">
        <f>IF([1]配变!A595="","",[1]配变!A595)</f>
        <v>盈桥房地产1</v>
      </c>
      <c r="B595" s="7" t="str">
        <f>IF([1]配变!B595="","",[1]配变!B595)</f>
        <v>10kV</v>
      </c>
      <c r="C595" s="7">
        <f>IF([1]配变!D595="","",[1]配变!D595)</f>
        <v>500</v>
      </c>
      <c r="D595" s="7" t="str">
        <f>IF([1]配变!F595="","",[1]配变!F595)</f>
        <v>市辖</v>
      </c>
      <c r="E595" s="7" t="str">
        <f>IF([1]配变!H595="","",[1]配变!H595)</f>
        <v>分区4</v>
      </c>
      <c r="F595" s="7">
        <f>IF([1]配变!J595="","",[1]配变!J595)</f>
        <v>1</v>
      </c>
      <c r="G595" s="7">
        <f>IF([1]配变!K595="","",[1]配变!K595)</f>
        <v>1</v>
      </c>
      <c r="H595" s="7">
        <f>IF([1]配变!L595="","",[1]配变!L595)</f>
        <v>1</v>
      </c>
      <c r="I595" s="7">
        <f>IF([1]配变!M595="","",[1]配变!M595)</f>
        <v>1</v>
      </c>
      <c r="J595" s="7">
        <f>IF([1]配变!G595="","",[1]配变!G595)</f>
        <v>0</v>
      </c>
    </row>
    <row r="596" spans="1:10" x14ac:dyDescent="0.15">
      <c r="A596" s="7" t="str">
        <f>IF([1]配变!A596="","",[1]配变!A596)</f>
        <v>盈桥房地产2</v>
      </c>
      <c r="B596" s="7" t="str">
        <f>IF([1]配变!B596="","",[1]配变!B596)</f>
        <v>10kV</v>
      </c>
      <c r="C596" s="7">
        <f>IF([1]配变!D596="","",[1]配变!D596)</f>
        <v>500</v>
      </c>
      <c r="D596" s="7" t="str">
        <f>IF([1]配变!F596="","",[1]配变!F596)</f>
        <v>市辖</v>
      </c>
      <c r="E596" s="7" t="str">
        <f>IF([1]配变!H596="","",[1]配变!H596)</f>
        <v>分区4</v>
      </c>
      <c r="F596" s="7">
        <f>IF([1]配变!J596="","",[1]配变!J596)</f>
        <v>0</v>
      </c>
      <c r="G596" s="7">
        <f>IF([1]配变!K596="","",[1]配变!K596)</f>
        <v>2</v>
      </c>
      <c r="H596" s="7">
        <f>IF([1]配变!L596="","",[1]配变!L596)</f>
        <v>1</v>
      </c>
      <c r="I596" s="7">
        <f>IF([1]配变!M596="","",[1]配变!M596)</f>
        <v>1</v>
      </c>
      <c r="J596" s="7">
        <f>IF([1]配变!G596="","",[1]配变!G596)</f>
        <v>0</v>
      </c>
    </row>
    <row r="597" spans="1:10" x14ac:dyDescent="0.15">
      <c r="A597" s="7" t="str">
        <f>IF([1]配变!A597="","",[1]配变!A597)</f>
        <v>盈桥房地产3</v>
      </c>
      <c r="B597" s="7" t="str">
        <f>IF([1]配变!B597="","",[1]配变!B597)</f>
        <v>10kV</v>
      </c>
      <c r="C597" s="7">
        <f>IF([1]配变!D597="","",[1]配变!D597)</f>
        <v>500</v>
      </c>
      <c r="D597" s="7" t="str">
        <f>IF([1]配变!F597="","",[1]配变!F597)</f>
        <v>市辖</v>
      </c>
      <c r="E597" s="7" t="str">
        <f>IF([1]配变!H597="","",[1]配变!H597)</f>
        <v>分区4</v>
      </c>
      <c r="F597" s="7">
        <f>IF([1]配变!J597="","",[1]配变!J597)</f>
        <v>1</v>
      </c>
      <c r="G597" s="7">
        <f>IF([1]配变!K597="","",[1]配变!K597)</f>
        <v>0</v>
      </c>
      <c r="H597" s="7">
        <f>IF([1]配变!L597="","",[1]配变!L597)</f>
        <v>0</v>
      </c>
      <c r="I597" s="7">
        <f>IF([1]配变!M597="","",[1]配变!M597)</f>
        <v>0</v>
      </c>
      <c r="J597" s="7">
        <f>IF([1]配变!G597="","",[1]配变!G597)</f>
        <v>0</v>
      </c>
    </row>
    <row r="598" spans="1:10" x14ac:dyDescent="0.15">
      <c r="A598" s="7" t="str">
        <f>IF([1]配变!A598="","",[1]配变!A598)</f>
        <v>尚普电子</v>
      </c>
      <c r="B598" s="7" t="str">
        <f>IF([1]配变!B598="","",[1]配变!B598)</f>
        <v>10kV</v>
      </c>
      <c r="C598" s="7">
        <f>IF([1]配变!D598="","",[1]配变!D598)</f>
        <v>315</v>
      </c>
      <c r="D598" s="7" t="str">
        <f>IF([1]配变!F598="","",[1]配变!F598)</f>
        <v>市辖</v>
      </c>
      <c r="E598" s="7" t="str">
        <f>IF([1]配变!H598="","",[1]配变!H598)</f>
        <v>分区2</v>
      </c>
      <c r="F598" s="7">
        <f>IF([1]配变!J598="","",[1]配变!J598)</f>
        <v>0</v>
      </c>
      <c r="G598" s="7">
        <f>IF([1]配变!K598="","",[1]配变!K598)</f>
        <v>1</v>
      </c>
      <c r="H598" s="7">
        <f>IF([1]配变!L598="","",[1]配变!L598)</f>
        <v>1</v>
      </c>
      <c r="I598" s="7">
        <f>IF([1]配变!M598="","",[1]配变!M598)</f>
        <v>1</v>
      </c>
      <c r="J598" s="7">
        <f>IF([1]配变!G598="","",[1]配变!G598)</f>
        <v>0</v>
      </c>
    </row>
    <row r="599" spans="1:10" x14ac:dyDescent="0.15">
      <c r="A599" s="7" t="str">
        <f>IF([1]配变!A599="","",[1]配变!A599)</f>
        <v>浦项汽车配件</v>
      </c>
      <c r="B599" s="7" t="str">
        <f>IF([1]配变!B599="","",[1]配变!B599)</f>
        <v>10kV</v>
      </c>
      <c r="C599" s="7">
        <f>IF([1]配变!D599="","",[1]配变!D599)</f>
        <v>3600</v>
      </c>
      <c r="D599" s="7" t="str">
        <f>IF([1]配变!F599="","",[1]配变!F599)</f>
        <v>市辖</v>
      </c>
      <c r="E599" s="7" t="str">
        <f>IF([1]配变!H599="","",[1]配变!H599)</f>
        <v>分区2</v>
      </c>
      <c r="F599" s="7">
        <f>IF([1]配变!J599="","",[1]配变!J599)</f>
        <v>1</v>
      </c>
      <c r="G599" s="7">
        <f>IF([1]配变!K599="","",[1]配变!K599)</f>
        <v>2</v>
      </c>
      <c r="H599" s="7">
        <f>IF([1]配变!L599="","",[1]配变!L599)</f>
        <v>1</v>
      </c>
      <c r="I599" s="7">
        <f>IF([1]配变!M599="","",[1]配变!M599)</f>
        <v>1</v>
      </c>
      <c r="J599" s="7">
        <f>IF([1]配变!G599="","",[1]配变!G599)</f>
        <v>0</v>
      </c>
    </row>
    <row r="600" spans="1:10" x14ac:dyDescent="0.15">
      <c r="A600" s="7" t="str">
        <f>IF([1]配变!A600="","",[1]配变!A600)</f>
        <v>浦项配变1</v>
      </c>
      <c r="B600" s="7" t="str">
        <f>IF([1]配变!B600="","",[1]配变!B600)</f>
        <v>10kV</v>
      </c>
      <c r="C600" s="7">
        <f>IF([1]配变!D600="","",[1]配变!D600)</f>
        <v>3600</v>
      </c>
      <c r="D600" s="7" t="str">
        <f>IF([1]配变!F600="","",[1]配变!F600)</f>
        <v>市辖</v>
      </c>
      <c r="E600" s="7" t="str">
        <f>IF([1]配变!H600="","",[1]配变!H600)</f>
        <v>分区2</v>
      </c>
      <c r="F600" s="7">
        <f>IF([1]配变!J600="","",[1]配变!J600)</f>
        <v>0</v>
      </c>
      <c r="G600" s="7">
        <f>IF([1]配变!K600="","",[1]配变!K600)</f>
        <v>0</v>
      </c>
      <c r="H600" s="7">
        <f>IF([1]配变!L600="","",[1]配变!L600)</f>
        <v>0</v>
      </c>
      <c r="I600" s="7">
        <f>IF([1]配变!M600="","",[1]配变!M600)</f>
        <v>0</v>
      </c>
      <c r="J600" s="7">
        <f>IF([1]配变!G600="","",[1]配变!G600)</f>
        <v>0</v>
      </c>
    </row>
    <row r="601" spans="1:10" x14ac:dyDescent="0.15">
      <c r="A601" s="7" t="str">
        <f>IF([1]配变!A601="","",[1]配变!A601)</f>
        <v>高信能量</v>
      </c>
      <c r="B601" s="7" t="str">
        <f>IF([1]配变!B601="","",[1]配变!B601)</f>
        <v>10kV</v>
      </c>
      <c r="C601" s="7">
        <f>IF([1]配变!D601="","",[1]配变!D601)</f>
        <v>315</v>
      </c>
      <c r="D601" s="7" t="str">
        <f>IF([1]配变!F601="","",[1]配变!F601)</f>
        <v>县级</v>
      </c>
      <c r="E601" s="7" t="str">
        <f>IF([1]配变!H601="","",[1]配变!H601)</f>
        <v>分区3</v>
      </c>
      <c r="F601" s="7">
        <f>IF([1]配变!J601="","",[1]配变!J601)</f>
        <v>1</v>
      </c>
      <c r="G601" s="7">
        <f>IF([1]配变!K601="","",[1]配变!K601)</f>
        <v>1</v>
      </c>
      <c r="H601" s="7">
        <f>IF([1]配变!L601="","",[1]配变!L601)</f>
        <v>1</v>
      </c>
      <c r="I601" s="7">
        <f>IF([1]配变!M601="","",[1]配变!M601)</f>
        <v>1</v>
      </c>
      <c r="J601" s="7">
        <f>IF([1]配变!G601="","",[1]配变!G601)</f>
        <v>0</v>
      </c>
    </row>
    <row r="602" spans="1:10" x14ac:dyDescent="0.15">
      <c r="A602" s="7" t="str">
        <f>IF([1]配变!A602="","",[1]配变!A602)</f>
        <v>野鸡庵排</v>
      </c>
      <c r="B602" s="7" t="str">
        <f>IF([1]配变!B602="","",[1]配变!B602)</f>
        <v>10kV</v>
      </c>
      <c r="C602" s="7">
        <f>IF([1]配变!D602="","",[1]配变!D602)</f>
        <v>160</v>
      </c>
      <c r="D602" s="7" t="str">
        <f>IF([1]配变!F602="","",[1]配变!F602)</f>
        <v>县级</v>
      </c>
      <c r="E602" s="7" t="str">
        <f>IF([1]配变!H602="","",[1]配变!H602)</f>
        <v>分区3</v>
      </c>
      <c r="F602" s="7">
        <f>IF([1]配变!J602="","",[1]配变!J602)</f>
        <v>0</v>
      </c>
      <c r="G602" s="7">
        <f>IF([1]配变!K602="","",[1]配变!K602)</f>
        <v>2</v>
      </c>
      <c r="H602" s="7">
        <f>IF([1]配变!L602="","",[1]配变!L602)</f>
        <v>1</v>
      </c>
      <c r="I602" s="7">
        <f>IF([1]配变!M602="","",[1]配变!M602)</f>
        <v>1</v>
      </c>
      <c r="J602" s="7">
        <f>IF([1]配变!G602="","",[1]配变!G602)</f>
        <v>0</v>
      </c>
    </row>
    <row r="603" spans="1:10" x14ac:dyDescent="0.15">
      <c r="A603" s="7" t="str">
        <f>IF([1]配变!A603="","",[1]配变!A603)</f>
        <v>华之辰电器</v>
      </c>
      <c r="B603" s="7" t="str">
        <f>IF([1]配变!B603="","",[1]配变!B603)</f>
        <v>10kV</v>
      </c>
      <c r="C603" s="7">
        <f>IF([1]配变!D603="","",[1]配变!D603)</f>
        <v>400</v>
      </c>
      <c r="D603" s="7" t="str">
        <f>IF([1]配变!F603="","",[1]配变!F603)</f>
        <v>县级</v>
      </c>
      <c r="E603" s="7" t="str">
        <f>IF([1]配变!H603="","",[1]配变!H603)</f>
        <v>分区3</v>
      </c>
      <c r="F603" s="7">
        <f>IF([1]配变!J603="","",[1]配变!J603)</f>
        <v>1</v>
      </c>
      <c r="G603" s="7">
        <f>IF([1]配变!K603="","",[1]配变!K603)</f>
        <v>0</v>
      </c>
      <c r="H603" s="7">
        <f>IF([1]配变!L603="","",[1]配变!L603)</f>
        <v>0</v>
      </c>
      <c r="I603" s="7">
        <f>IF([1]配变!M603="","",[1]配变!M603)</f>
        <v>0</v>
      </c>
      <c r="J603" s="7">
        <f>IF([1]配变!G603="","",[1]配变!G603)</f>
        <v>0</v>
      </c>
    </row>
    <row r="604" spans="1:10" x14ac:dyDescent="0.15">
      <c r="A604" s="7" t="str">
        <f>IF([1]配变!A604="","",[1]配变!A604)</f>
        <v>大宏机电配电间</v>
      </c>
      <c r="B604" s="7" t="str">
        <f>IF([1]配变!B604="","",[1]配变!B604)</f>
        <v>10kV</v>
      </c>
      <c r="C604" s="7">
        <f>IF([1]配变!D604="","",[1]配变!D604)</f>
        <v>1000</v>
      </c>
      <c r="D604" s="7" t="str">
        <f>IF([1]配变!F604="","",[1]配变!F604)</f>
        <v>县级</v>
      </c>
      <c r="E604" s="7" t="str">
        <f>IF([1]配变!H604="","",[1]配变!H604)</f>
        <v>分区3</v>
      </c>
      <c r="F604" s="7">
        <f>IF([1]配变!J604="","",[1]配变!J604)</f>
        <v>0</v>
      </c>
      <c r="G604" s="7">
        <f>IF([1]配变!K604="","",[1]配变!K604)</f>
        <v>1</v>
      </c>
      <c r="H604" s="7">
        <f>IF([1]配变!L604="","",[1]配变!L604)</f>
        <v>1</v>
      </c>
      <c r="I604" s="7">
        <f>IF([1]配变!M604="","",[1]配变!M604)</f>
        <v>1</v>
      </c>
      <c r="J604" s="7">
        <f>IF([1]配变!G604="","",[1]配变!G604)</f>
        <v>0</v>
      </c>
    </row>
    <row r="605" spans="1:10" x14ac:dyDescent="0.15">
      <c r="A605" s="7" t="str">
        <f>IF([1]配变!A605="","",[1]配变!A605)</f>
        <v>金运汽配</v>
      </c>
      <c r="B605" s="7" t="str">
        <f>IF([1]配变!B605="","",[1]配变!B605)</f>
        <v>10kV</v>
      </c>
      <c r="C605" s="7">
        <f>IF([1]配变!D605="","",[1]配变!D605)</f>
        <v>500</v>
      </c>
      <c r="D605" s="7" t="str">
        <f>IF([1]配变!F605="","",[1]配变!F605)</f>
        <v>县级</v>
      </c>
      <c r="E605" s="7" t="str">
        <f>IF([1]配变!H605="","",[1]配变!H605)</f>
        <v>分区3</v>
      </c>
      <c r="F605" s="7">
        <f>IF([1]配变!J605="","",[1]配变!J605)</f>
        <v>1</v>
      </c>
      <c r="G605" s="7">
        <f>IF([1]配变!K605="","",[1]配变!K605)</f>
        <v>2</v>
      </c>
      <c r="H605" s="7">
        <f>IF([1]配变!L605="","",[1]配变!L605)</f>
        <v>1</v>
      </c>
      <c r="I605" s="7">
        <f>IF([1]配变!M605="","",[1]配变!M605)</f>
        <v>1</v>
      </c>
      <c r="J605" s="7">
        <f>IF([1]配变!G605="","",[1]配变!G605)</f>
        <v>0</v>
      </c>
    </row>
    <row r="606" spans="1:10" x14ac:dyDescent="0.15">
      <c r="A606" s="7" t="str">
        <f>IF([1]配变!A606="","",[1]配变!A606)</f>
        <v>海立服饰</v>
      </c>
      <c r="B606" s="7" t="str">
        <f>IF([1]配变!B606="","",[1]配变!B606)</f>
        <v>10kV</v>
      </c>
      <c r="C606" s="7">
        <f>IF([1]配变!D606="","",[1]配变!D606)</f>
        <v>250</v>
      </c>
      <c r="D606" s="7" t="str">
        <f>IF([1]配变!F606="","",[1]配变!F606)</f>
        <v>县级</v>
      </c>
      <c r="E606" s="7" t="str">
        <f>IF([1]配变!H606="","",[1]配变!H606)</f>
        <v>分区3</v>
      </c>
      <c r="F606" s="7">
        <f>IF([1]配变!J606="","",[1]配变!J606)</f>
        <v>0</v>
      </c>
      <c r="G606" s="7">
        <f>IF([1]配变!K606="","",[1]配变!K606)</f>
        <v>0</v>
      </c>
      <c r="H606" s="7">
        <f>IF([1]配变!L606="","",[1]配变!L606)</f>
        <v>0</v>
      </c>
      <c r="I606" s="7">
        <f>IF([1]配变!M606="","",[1]配变!M606)</f>
        <v>0</v>
      </c>
      <c r="J606" s="7">
        <f>IF([1]配变!G606="","",[1]配变!G606)</f>
        <v>0</v>
      </c>
    </row>
    <row r="607" spans="1:10" x14ac:dyDescent="0.15">
      <c r="A607" s="7" t="str">
        <f>IF([1]配变!A607="","",[1]配变!A607)</f>
        <v>华燕五金</v>
      </c>
      <c r="B607" s="7" t="str">
        <f>IF([1]配变!B607="","",[1]配变!B607)</f>
        <v>10kV</v>
      </c>
      <c r="C607" s="7">
        <f>IF([1]配变!D607="","",[1]配变!D607)</f>
        <v>400</v>
      </c>
      <c r="D607" s="7" t="str">
        <f>IF([1]配变!F607="","",[1]配变!F607)</f>
        <v>市辖</v>
      </c>
      <c r="E607" s="7" t="str">
        <f>IF([1]配变!H607="","",[1]配变!H607)</f>
        <v>分区1</v>
      </c>
      <c r="F607" s="7">
        <f>IF([1]配变!J607="","",[1]配变!J607)</f>
        <v>1</v>
      </c>
      <c r="G607" s="7">
        <f>IF([1]配变!K607="","",[1]配变!K607)</f>
        <v>1</v>
      </c>
      <c r="H607" s="7">
        <f>IF([1]配变!L607="","",[1]配变!L607)</f>
        <v>1</v>
      </c>
      <c r="I607" s="7">
        <f>IF([1]配变!M607="","",[1]配变!M607)</f>
        <v>1</v>
      </c>
      <c r="J607" s="7">
        <f>IF([1]配变!G607="","",[1]配变!G607)</f>
        <v>0</v>
      </c>
    </row>
    <row r="608" spans="1:10" x14ac:dyDescent="0.15">
      <c r="A608" s="7" t="str">
        <f>IF([1]配变!A608="","",[1]配变!A608)</f>
        <v>陆家墩变</v>
      </c>
      <c r="B608" s="7" t="str">
        <f>IF([1]配变!B608="","",[1]配变!B608)</f>
        <v>10kV</v>
      </c>
      <c r="C608" s="7">
        <f>IF([1]配变!D608="","",[1]配变!D608)</f>
        <v>100</v>
      </c>
      <c r="D608" s="7" t="str">
        <f>IF([1]配变!F608="","",[1]配变!F608)</f>
        <v>市辖</v>
      </c>
      <c r="E608" s="7" t="str">
        <f>IF([1]配变!H608="","",[1]配变!H608)</f>
        <v>分区1</v>
      </c>
      <c r="F608" s="7">
        <f>IF([1]配变!J608="","",[1]配变!J608)</f>
        <v>0</v>
      </c>
      <c r="G608" s="7">
        <f>IF([1]配变!K608="","",[1]配变!K608)</f>
        <v>2</v>
      </c>
      <c r="H608" s="7">
        <f>IF([1]配变!L608="","",[1]配变!L608)</f>
        <v>1</v>
      </c>
      <c r="I608" s="7">
        <f>IF([1]配变!M608="","",[1]配变!M608)</f>
        <v>1</v>
      </c>
      <c r="J608" s="7">
        <f>IF([1]配变!G608="","",[1]配变!G608)</f>
        <v>0</v>
      </c>
    </row>
    <row r="609" spans="1:10" x14ac:dyDescent="0.15">
      <c r="A609" s="7" t="str">
        <f>IF([1]配变!A609="","",[1]配变!A609)</f>
        <v>花桥商务城</v>
      </c>
      <c r="B609" s="7" t="str">
        <f>IF([1]配变!B609="","",[1]配变!B609)</f>
        <v>10kV</v>
      </c>
      <c r="C609" s="7">
        <f>IF([1]配变!D609="","",[1]配变!D609)</f>
        <v>160</v>
      </c>
      <c r="D609" s="7" t="str">
        <f>IF([1]配变!F609="","",[1]配变!F609)</f>
        <v>市辖</v>
      </c>
      <c r="E609" s="7" t="str">
        <f>IF([1]配变!H609="","",[1]配变!H609)</f>
        <v>分区1</v>
      </c>
      <c r="F609" s="7">
        <f>IF([1]配变!J609="","",[1]配变!J609)</f>
        <v>1</v>
      </c>
      <c r="G609" s="7">
        <f>IF([1]配变!K609="","",[1]配变!K609)</f>
        <v>0</v>
      </c>
      <c r="H609" s="7">
        <f>IF([1]配变!L609="","",[1]配变!L609)</f>
        <v>0</v>
      </c>
      <c r="I609" s="7">
        <f>IF([1]配变!M609="","",[1]配变!M609)</f>
        <v>0</v>
      </c>
      <c r="J609" s="7">
        <f>IF([1]配变!G609="","",[1]配变!G609)</f>
        <v>0</v>
      </c>
    </row>
    <row r="610" spans="1:10" x14ac:dyDescent="0.15">
      <c r="A610" s="7" t="str">
        <f>IF([1]配变!A610="","",[1]配变!A610)</f>
        <v>松普科技</v>
      </c>
      <c r="B610" s="7" t="str">
        <f>IF([1]配变!B610="","",[1]配变!B610)</f>
        <v>10kV</v>
      </c>
      <c r="C610" s="7">
        <f>IF([1]配变!D610="","",[1]配变!D610)</f>
        <v>1000</v>
      </c>
      <c r="D610" s="7" t="str">
        <f>IF([1]配变!F610="","",[1]配变!F610)</f>
        <v>市辖</v>
      </c>
      <c r="E610" s="7" t="str">
        <f>IF([1]配变!H610="","",[1]配变!H610)</f>
        <v>分区1</v>
      </c>
      <c r="F610" s="7">
        <f>IF([1]配变!J610="","",[1]配变!J610)</f>
        <v>0</v>
      </c>
      <c r="G610" s="7">
        <f>IF([1]配变!K610="","",[1]配变!K610)</f>
        <v>1</v>
      </c>
      <c r="H610" s="7">
        <f>IF([1]配变!L610="","",[1]配变!L610)</f>
        <v>1</v>
      </c>
      <c r="I610" s="7">
        <f>IF([1]配变!M610="","",[1]配变!M610)</f>
        <v>1</v>
      </c>
      <c r="J610" s="7">
        <f>IF([1]配变!G610="","",[1]配变!G610)</f>
        <v>0</v>
      </c>
    </row>
    <row r="611" spans="1:10" x14ac:dyDescent="0.15">
      <c r="A611" s="7" t="str">
        <f>IF([1]配变!A611="","",[1]配变!A611)</f>
        <v>汇能模具钢</v>
      </c>
      <c r="B611" s="7" t="str">
        <f>IF([1]配变!B611="","",[1]配变!B611)</f>
        <v>10kV</v>
      </c>
      <c r="C611" s="7">
        <f>IF([1]配变!D611="","",[1]配变!D611)</f>
        <v>500</v>
      </c>
      <c r="D611" s="7" t="str">
        <f>IF([1]配变!F611="","",[1]配变!F611)</f>
        <v>市辖</v>
      </c>
      <c r="E611" s="7" t="str">
        <f>IF([1]配变!H611="","",[1]配变!H611)</f>
        <v>分区1</v>
      </c>
      <c r="F611" s="7">
        <f>IF([1]配变!J611="","",[1]配变!J611)</f>
        <v>1</v>
      </c>
      <c r="G611" s="7">
        <f>IF([1]配变!K611="","",[1]配变!K611)</f>
        <v>2</v>
      </c>
      <c r="H611" s="7">
        <f>IF([1]配变!L611="","",[1]配变!L611)</f>
        <v>1</v>
      </c>
      <c r="I611" s="7">
        <f>IF([1]配变!M611="","",[1]配变!M611)</f>
        <v>1</v>
      </c>
      <c r="J611" s="7">
        <f>IF([1]配变!G611="","",[1]配变!G611)</f>
        <v>0</v>
      </c>
    </row>
    <row r="612" spans="1:10" x14ac:dyDescent="0.15">
      <c r="A612" s="7" t="str">
        <f>IF([1]配变!A612="","",[1]配变!A612)</f>
        <v>金都起重</v>
      </c>
      <c r="B612" s="7" t="str">
        <f>IF([1]配变!B612="","",[1]配变!B612)</f>
        <v>10kV</v>
      </c>
      <c r="C612" s="7">
        <f>IF([1]配变!D612="","",[1]配变!D612)</f>
        <v>80</v>
      </c>
      <c r="D612" s="7" t="str">
        <f>IF([1]配变!F612="","",[1]配变!F612)</f>
        <v>市辖</v>
      </c>
      <c r="E612" s="7" t="str">
        <f>IF([1]配变!H612="","",[1]配变!H612)</f>
        <v>分区1</v>
      </c>
      <c r="F612" s="7">
        <f>IF([1]配变!J612="","",[1]配变!J612)</f>
        <v>0</v>
      </c>
      <c r="G612" s="7">
        <f>IF([1]配变!K612="","",[1]配变!K612)</f>
        <v>0</v>
      </c>
      <c r="H612" s="7">
        <f>IF([1]配变!L612="","",[1]配变!L612)</f>
        <v>0</v>
      </c>
      <c r="I612" s="7">
        <f>IF([1]配变!M612="","",[1]配变!M612)</f>
        <v>0</v>
      </c>
      <c r="J612" s="7">
        <f>IF([1]配变!G612="","",[1]配变!G612)</f>
        <v>0</v>
      </c>
    </row>
    <row r="613" spans="1:10" x14ac:dyDescent="0.15">
      <c r="A613" s="7" t="str">
        <f>IF([1]配变!A613="","",[1]配变!A613)</f>
        <v>徐公桥社区居委</v>
      </c>
      <c r="B613" s="7" t="str">
        <f>IF([1]配变!B613="","",[1]配变!B613)</f>
        <v>10kV</v>
      </c>
      <c r="C613" s="7">
        <f>IF([1]配变!D613="","",[1]配变!D613)</f>
        <v>400</v>
      </c>
      <c r="D613" s="7" t="str">
        <f>IF([1]配变!F613="","",[1]配变!F613)</f>
        <v>市辖</v>
      </c>
      <c r="E613" s="7" t="str">
        <f>IF([1]配变!H613="","",[1]配变!H613)</f>
        <v>分区1</v>
      </c>
      <c r="F613" s="7">
        <f>IF([1]配变!J613="","",[1]配变!J613)</f>
        <v>1</v>
      </c>
      <c r="G613" s="7">
        <f>IF([1]配变!K613="","",[1]配变!K613)</f>
        <v>1</v>
      </c>
      <c r="H613" s="7">
        <f>IF([1]配变!L613="","",[1]配变!L613)</f>
        <v>1</v>
      </c>
      <c r="I613" s="7">
        <f>IF([1]配变!M613="","",[1]配变!M613)</f>
        <v>1</v>
      </c>
      <c r="J613" s="7">
        <f>IF([1]配变!G613="","",[1]配变!G613)</f>
        <v>0</v>
      </c>
    </row>
    <row r="614" spans="1:10" x14ac:dyDescent="0.15">
      <c r="A614" s="7" t="str">
        <f>IF([1]配变!A614="","",[1]配变!A614)</f>
        <v>聚光电子</v>
      </c>
      <c r="B614" s="7" t="str">
        <f>IF([1]配变!B614="","",[1]配变!B614)</f>
        <v>10kV</v>
      </c>
      <c r="C614" s="7">
        <f>IF([1]配变!D614="","",[1]配变!D614)</f>
        <v>250</v>
      </c>
      <c r="D614" s="7" t="str">
        <f>IF([1]配变!F614="","",[1]配变!F614)</f>
        <v>市辖</v>
      </c>
      <c r="E614" s="7" t="str">
        <f>IF([1]配变!H614="","",[1]配变!H614)</f>
        <v>分区1</v>
      </c>
      <c r="F614" s="7">
        <f>IF([1]配变!J614="","",[1]配变!J614)</f>
        <v>0</v>
      </c>
      <c r="G614" s="7">
        <f>IF([1]配变!K614="","",[1]配变!K614)</f>
        <v>2</v>
      </c>
      <c r="H614" s="7">
        <f>IF([1]配变!L614="","",[1]配变!L614)</f>
        <v>1</v>
      </c>
      <c r="I614" s="7">
        <f>IF([1]配变!M614="","",[1]配变!M614)</f>
        <v>1</v>
      </c>
      <c r="J614" s="7">
        <f>IF([1]配变!G614="","",[1]配变!G614)</f>
        <v>0</v>
      </c>
    </row>
    <row r="615" spans="1:10" x14ac:dyDescent="0.15">
      <c r="A615" s="7" t="str">
        <f>IF([1]配变!A615="","",[1]配变!A615)</f>
        <v>新联建筑</v>
      </c>
      <c r="B615" s="7" t="str">
        <f>IF([1]配变!B615="","",[1]配变!B615)</f>
        <v>10kV</v>
      </c>
      <c r="C615" s="7">
        <f>IF([1]配变!D615="","",[1]配变!D615)</f>
        <v>250</v>
      </c>
      <c r="D615" s="7" t="str">
        <f>IF([1]配变!F615="","",[1]配变!F615)</f>
        <v>市辖</v>
      </c>
      <c r="E615" s="7" t="str">
        <f>IF([1]配变!H615="","",[1]配变!H615)</f>
        <v>分区1</v>
      </c>
      <c r="F615" s="7">
        <f>IF([1]配变!J615="","",[1]配变!J615)</f>
        <v>1</v>
      </c>
      <c r="G615" s="7">
        <f>IF([1]配变!K615="","",[1]配变!K615)</f>
        <v>0</v>
      </c>
      <c r="H615" s="7">
        <f>IF([1]配变!L615="","",[1]配变!L615)</f>
        <v>0</v>
      </c>
      <c r="I615" s="7">
        <f>IF([1]配变!M615="","",[1]配变!M615)</f>
        <v>0</v>
      </c>
      <c r="J615" s="7">
        <f>IF([1]配变!G615="","",[1]配变!G615)</f>
        <v>0</v>
      </c>
    </row>
    <row r="616" spans="1:10" x14ac:dyDescent="0.15">
      <c r="A616" s="7" t="str">
        <f>IF([1]配变!A616="","",[1]配变!A616)</f>
        <v>项项金属</v>
      </c>
      <c r="B616" s="7" t="str">
        <f>IF([1]配变!B616="","",[1]配变!B616)</f>
        <v>10kV</v>
      </c>
      <c r="C616" s="7">
        <f>IF([1]配变!D616="","",[1]配变!D616)</f>
        <v>250</v>
      </c>
      <c r="D616" s="7" t="str">
        <f>IF([1]配变!F616="","",[1]配变!F616)</f>
        <v>市辖</v>
      </c>
      <c r="E616" s="7" t="str">
        <f>IF([1]配变!H616="","",[1]配变!H616)</f>
        <v>分区1</v>
      </c>
      <c r="F616" s="7">
        <f>IF([1]配变!J616="","",[1]配变!J616)</f>
        <v>0</v>
      </c>
      <c r="G616" s="7">
        <f>IF([1]配变!K616="","",[1]配变!K616)</f>
        <v>1</v>
      </c>
      <c r="H616" s="7">
        <f>IF([1]配变!L616="","",[1]配变!L616)</f>
        <v>1</v>
      </c>
      <c r="I616" s="7">
        <f>IF([1]配变!M616="","",[1]配变!M616)</f>
        <v>1</v>
      </c>
      <c r="J616" s="7">
        <f>IF([1]配变!G616="","",[1]配变!G616)</f>
        <v>0</v>
      </c>
    </row>
    <row r="617" spans="1:10" x14ac:dyDescent="0.15">
      <c r="A617" s="7" t="str">
        <f>IF([1]配变!A617="","",[1]配变!A617)</f>
        <v>大安工控</v>
      </c>
      <c r="B617" s="7" t="str">
        <f>IF([1]配变!B617="","",[1]配变!B617)</f>
        <v>10kV</v>
      </c>
      <c r="C617" s="7">
        <f>IF([1]配变!D617="","",[1]配变!D617)</f>
        <v>250</v>
      </c>
      <c r="D617" s="7" t="str">
        <f>IF([1]配变!F617="","",[1]配变!F617)</f>
        <v>市辖</v>
      </c>
      <c r="E617" s="7" t="str">
        <f>IF([1]配变!H617="","",[1]配变!H617)</f>
        <v>分区1</v>
      </c>
      <c r="F617" s="7">
        <f>IF([1]配变!J617="","",[1]配变!J617)</f>
        <v>1</v>
      </c>
      <c r="G617" s="7">
        <f>IF([1]配变!K617="","",[1]配变!K617)</f>
        <v>2</v>
      </c>
      <c r="H617" s="7">
        <f>IF([1]配变!L617="","",[1]配变!L617)</f>
        <v>1</v>
      </c>
      <c r="I617" s="7">
        <f>IF([1]配变!M617="","",[1]配变!M617)</f>
        <v>1</v>
      </c>
      <c r="J617" s="7">
        <f>IF([1]配变!G617="","",[1]配变!G617)</f>
        <v>0</v>
      </c>
    </row>
    <row r="618" spans="1:10" x14ac:dyDescent="0.15">
      <c r="A618" s="7" t="str">
        <f>IF([1]配变!A618="","",[1]配变!A618)</f>
        <v>正鑫模具</v>
      </c>
      <c r="B618" s="7" t="str">
        <f>IF([1]配变!B618="","",[1]配变!B618)</f>
        <v>10kV</v>
      </c>
      <c r="C618" s="7">
        <f>IF([1]配变!D618="","",[1]配变!D618)</f>
        <v>315</v>
      </c>
      <c r="D618" s="7" t="str">
        <f>IF([1]配变!F618="","",[1]配变!F618)</f>
        <v>市辖</v>
      </c>
      <c r="E618" s="7" t="str">
        <f>IF([1]配变!H618="","",[1]配变!H618)</f>
        <v>分区1</v>
      </c>
      <c r="F618" s="7">
        <f>IF([1]配变!J618="","",[1]配变!J618)</f>
        <v>0</v>
      </c>
      <c r="G618" s="7">
        <f>IF([1]配变!K618="","",[1]配变!K618)</f>
        <v>0</v>
      </c>
      <c r="H618" s="7">
        <f>IF([1]配变!L618="","",[1]配变!L618)</f>
        <v>0</v>
      </c>
      <c r="I618" s="7">
        <f>IF([1]配变!M618="","",[1]配变!M618)</f>
        <v>0</v>
      </c>
      <c r="J618" s="7">
        <f>IF([1]配变!G618="","",[1]配变!G618)</f>
        <v>0</v>
      </c>
    </row>
    <row r="619" spans="1:10" x14ac:dyDescent="0.15">
      <c r="A619" s="7" t="str">
        <f>IF([1]配变!A619="","",[1]配变!A619)</f>
        <v>毅昌辐照科技</v>
      </c>
      <c r="B619" s="7" t="str">
        <f>IF([1]配变!B619="","",[1]配变!B619)</f>
        <v>10kV</v>
      </c>
      <c r="C619" s="7">
        <f>IF([1]配变!D619="","",[1]配变!D619)</f>
        <v>250</v>
      </c>
      <c r="D619" s="7" t="str">
        <f>IF([1]配变!F619="","",[1]配变!F619)</f>
        <v>市辖</v>
      </c>
      <c r="E619" s="7" t="str">
        <f>IF([1]配变!H619="","",[1]配变!H619)</f>
        <v>分区1</v>
      </c>
      <c r="F619" s="7">
        <f>IF([1]配变!J619="","",[1]配变!J619)</f>
        <v>1</v>
      </c>
      <c r="G619" s="7">
        <f>IF([1]配变!K619="","",[1]配变!K619)</f>
        <v>1</v>
      </c>
      <c r="H619" s="7">
        <f>IF([1]配变!L619="","",[1]配变!L619)</f>
        <v>1</v>
      </c>
      <c r="I619" s="7">
        <f>IF([1]配变!M619="","",[1]配变!M619)</f>
        <v>1</v>
      </c>
      <c r="J619" s="7">
        <f>IF([1]配变!G619="","",[1]配变!G619)</f>
        <v>0</v>
      </c>
    </row>
    <row r="620" spans="1:10" x14ac:dyDescent="0.15">
      <c r="A620" s="7" t="str">
        <f>IF([1]配变!A620="","",[1]配变!A620)</f>
        <v>欣邦五金</v>
      </c>
      <c r="B620" s="7" t="str">
        <f>IF([1]配变!B620="","",[1]配变!B620)</f>
        <v>10kV</v>
      </c>
      <c r="C620" s="7">
        <f>IF([1]配变!D620="","",[1]配变!D620)</f>
        <v>400</v>
      </c>
      <c r="D620" s="7" t="str">
        <f>IF([1]配变!F620="","",[1]配变!F620)</f>
        <v>市辖</v>
      </c>
      <c r="E620" s="7" t="str">
        <f>IF([1]配变!H620="","",[1]配变!H620)</f>
        <v>分区1</v>
      </c>
      <c r="F620" s="7">
        <f>IF([1]配变!J620="","",[1]配变!J620)</f>
        <v>0</v>
      </c>
      <c r="G620" s="7">
        <f>IF([1]配变!K620="","",[1]配变!K620)</f>
        <v>2</v>
      </c>
      <c r="H620" s="7">
        <f>IF([1]配变!L620="","",[1]配变!L620)</f>
        <v>1</v>
      </c>
      <c r="I620" s="7">
        <f>IF([1]配变!M620="","",[1]配变!M620)</f>
        <v>1</v>
      </c>
      <c r="J620" s="7">
        <f>IF([1]配变!G620="","",[1]配变!G620)</f>
        <v>0</v>
      </c>
    </row>
    <row r="621" spans="1:10" x14ac:dyDescent="0.15">
      <c r="A621" s="7" t="str">
        <f>IF([1]配变!A621="","",[1]配变!A621)</f>
        <v>山巨泰电子</v>
      </c>
      <c r="B621" s="7" t="str">
        <f>IF([1]配变!B621="","",[1]配变!B621)</f>
        <v>10kV</v>
      </c>
      <c r="C621" s="7">
        <f>IF([1]配变!D621="","",[1]配变!D621)</f>
        <v>500</v>
      </c>
      <c r="D621" s="7" t="str">
        <f>IF([1]配变!F621="","",[1]配变!F621)</f>
        <v>市辖</v>
      </c>
      <c r="E621" s="7" t="str">
        <f>IF([1]配变!H621="","",[1]配变!H621)</f>
        <v>分区1</v>
      </c>
      <c r="F621" s="7">
        <f>IF([1]配变!J621="","",[1]配变!J621)</f>
        <v>1</v>
      </c>
      <c r="G621" s="7">
        <f>IF([1]配变!K621="","",[1]配变!K621)</f>
        <v>0</v>
      </c>
      <c r="H621" s="7">
        <f>IF([1]配变!L621="","",[1]配变!L621)</f>
        <v>0</v>
      </c>
      <c r="I621" s="7">
        <f>IF([1]配变!M621="","",[1]配变!M621)</f>
        <v>0</v>
      </c>
      <c r="J621" s="7">
        <f>IF([1]配变!G621="","",[1]配变!G621)</f>
        <v>0</v>
      </c>
    </row>
    <row r="622" spans="1:10" x14ac:dyDescent="0.15">
      <c r="A622" s="7" t="str">
        <f>IF([1]配变!A622="","",[1]配变!A622)</f>
        <v>日进塑胶</v>
      </c>
      <c r="B622" s="7" t="str">
        <f>IF([1]配变!B622="","",[1]配变!B622)</f>
        <v>10kV</v>
      </c>
      <c r="C622" s="7">
        <f>IF([1]配变!D622="","",[1]配变!D622)</f>
        <v>250</v>
      </c>
      <c r="D622" s="7" t="str">
        <f>IF([1]配变!F622="","",[1]配变!F622)</f>
        <v>市辖</v>
      </c>
      <c r="E622" s="7" t="str">
        <f>IF([1]配变!H622="","",[1]配变!H622)</f>
        <v>分区1</v>
      </c>
      <c r="F622" s="7">
        <f>IF([1]配变!J622="","",[1]配变!J622)</f>
        <v>0</v>
      </c>
      <c r="G622" s="7">
        <f>IF([1]配变!K622="","",[1]配变!K622)</f>
        <v>1</v>
      </c>
      <c r="H622" s="7">
        <f>IF([1]配变!L622="","",[1]配变!L622)</f>
        <v>1</v>
      </c>
      <c r="I622" s="7">
        <f>IF([1]配变!M622="","",[1]配变!M622)</f>
        <v>1</v>
      </c>
      <c r="J622" s="7">
        <f>IF([1]配变!G622="","",[1]配变!G622)</f>
        <v>0</v>
      </c>
    </row>
    <row r="623" spans="1:10" x14ac:dyDescent="0.15">
      <c r="A623" s="7" t="str">
        <f>IF([1]配变!A623="","",[1]配变!A623)</f>
        <v>浦项汽车配件2</v>
      </c>
      <c r="B623" s="7" t="str">
        <f>IF([1]配变!B623="","",[1]配变!B623)</f>
        <v>10kV</v>
      </c>
      <c r="C623" s="7">
        <f>IF([1]配变!D623="","",[1]配变!D623)</f>
        <v>200</v>
      </c>
      <c r="D623" s="7" t="str">
        <f>IF([1]配变!F623="","",[1]配变!F623)</f>
        <v>市辖</v>
      </c>
      <c r="E623" s="7" t="str">
        <f>IF([1]配变!H623="","",[1]配变!H623)</f>
        <v>分区1</v>
      </c>
      <c r="F623" s="7">
        <f>IF([1]配变!J623="","",[1]配变!J623)</f>
        <v>1</v>
      </c>
      <c r="G623" s="7">
        <f>IF([1]配变!K623="","",[1]配变!K623)</f>
        <v>2</v>
      </c>
      <c r="H623" s="7">
        <f>IF([1]配变!L623="","",[1]配变!L623)</f>
        <v>1</v>
      </c>
      <c r="I623" s="7">
        <f>IF([1]配变!M623="","",[1]配变!M623)</f>
        <v>1</v>
      </c>
      <c r="J623" s="7">
        <f>IF([1]配变!G623="","",[1]配变!G623)</f>
        <v>0</v>
      </c>
    </row>
    <row r="624" spans="1:10" x14ac:dyDescent="0.15">
      <c r="A624" s="7" t="str">
        <f>IF([1]配变!A624="","",[1]配变!A624)</f>
        <v>浦项引富拉</v>
      </c>
      <c r="B624" s="7" t="str">
        <f>IF([1]配变!B624="","",[1]配变!B624)</f>
        <v>10kV</v>
      </c>
      <c r="C624" s="7">
        <f>IF([1]配变!D624="","",[1]配变!D624)</f>
        <v>250</v>
      </c>
      <c r="D624" s="7" t="str">
        <f>IF([1]配变!F624="","",[1]配变!F624)</f>
        <v>市辖</v>
      </c>
      <c r="E624" s="7" t="str">
        <f>IF([1]配变!H624="","",[1]配变!H624)</f>
        <v>分区1</v>
      </c>
      <c r="F624" s="7">
        <f>IF([1]配变!J624="","",[1]配变!J624)</f>
        <v>0</v>
      </c>
      <c r="G624" s="7">
        <f>IF([1]配变!K624="","",[1]配变!K624)</f>
        <v>0</v>
      </c>
      <c r="H624" s="7">
        <f>IF([1]配变!L624="","",[1]配变!L624)</f>
        <v>0</v>
      </c>
      <c r="I624" s="7">
        <f>IF([1]配变!M624="","",[1]配变!M624)</f>
        <v>0</v>
      </c>
      <c r="J624" s="7">
        <f>IF([1]配变!G624="","",[1]配变!G624)</f>
        <v>0</v>
      </c>
    </row>
    <row r="625" spans="1:10" x14ac:dyDescent="0.15">
      <c r="A625" s="7" t="str">
        <f>IF([1]配变!A625="","",[1]配变!A625)</f>
        <v>富莱德仓储</v>
      </c>
      <c r="B625" s="7" t="str">
        <f>IF([1]配变!B625="","",[1]配变!B625)</f>
        <v>10kV</v>
      </c>
      <c r="C625" s="7">
        <f>IF([1]配变!D625="","",[1]配变!D625)</f>
        <v>250</v>
      </c>
      <c r="D625" s="7" t="str">
        <f>IF([1]配变!F625="","",[1]配变!F625)</f>
        <v>市辖</v>
      </c>
      <c r="E625" s="7" t="str">
        <f>IF([1]配变!H625="","",[1]配变!H625)</f>
        <v>分区1</v>
      </c>
      <c r="F625" s="7">
        <f>IF([1]配变!J625="","",[1]配变!J625)</f>
        <v>1</v>
      </c>
      <c r="G625" s="7">
        <f>IF([1]配变!K625="","",[1]配变!K625)</f>
        <v>1</v>
      </c>
      <c r="H625" s="7">
        <f>IF([1]配变!L625="","",[1]配变!L625)</f>
        <v>1</v>
      </c>
      <c r="I625" s="7">
        <f>IF([1]配变!M625="","",[1]配变!M625)</f>
        <v>1</v>
      </c>
      <c r="J625" s="7">
        <f>IF([1]配变!G625="","",[1]配变!G625)</f>
        <v>0</v>
      </c>
    </row>
    <row r="626" spans="1:10" x14ac:dyDescent="0.15">
      <c r="A626" s="7" t="str">
        <f>IF([1]配变!A626="","",[1]配变!A626)</f>
        <v>曹安村杨家库站</v>
      </c>
      <c r="B626" s="7" t="str">
        <f>IF([1]配变!B626="","",[1]配变!B626)</f>
        <v>10kV</v>
      </c>
      <c r="C626" s="7">
        <f>IF([1]配变!D626="","",[1]配变!D626)</f>
        <v>315</v>
      </c>
      <c r="D626" s="7" t="str">
        <f>IF([1]配变!F626="","",[1]配变!F626)</f>
        <v>市辖</v>
      </c>
      <c r="E626" s="7" t="str">
        <f>IF([1]配变!H626="","",[1]配变!H626)</f>
        <v>分区4</v>
      </c>
      <c r="F626" s="7">
        <f>IF([1]配变!J626="","",[1]配变!J626)</f>
        <v>0</v>
      </c>
      <c r="G626" s="7">
        <f>IF([1]配变!K626="","",[1]配变!K626)</f>
        <v>2</v>
      </c>
      <c r="H626" s="7">
        <f>IF([1]配变!L626="","",[1]配变!L626)</f>
        <v>1</v>
      </c>
      <c r="I626" s="7">
        <f>IF([1]配变!M626="","",[1]配变!M626)</f>
        <v>1</v>
      </c>
      <c r="J626" s="7">
        <f>IF([1]配变!G626="","",[1]配变!G626)</f>
        <v>0</v>
      </c>
    </row>
    <row r="627" spans="1:10" x14ac:dyDescent="0.15">
      <c r="A627" s="7" t="str">
        <f>IF([1]配变!A627="","",[1]配变!A627)</f>
        <v>海鸥</v>
      </c>
      <c r="B627" s="7" t="str">
        <f>IF([1]配变!B627="","",[1]配变!B627)</f>
        <v>10kV</v>
      </c>
      <c r="C627" s="7">
        <f>IF([1]配变!D627="","",[1]配变!D627)</f>
        <v>630</v>
      </c>
      <c r="D627" s="7" t="str">
        <f>IF([1]配变!F627="","",[1]配变!F627)</f>
        <v>市辖</v>
      </c>
      <c r="E627" s="7" t="str">
        <f>IF([1]配变!H627="","",[1]配变!H627)</f>
        <v>分区4</v>
      </c>
      <c r="F627" s="7">
        <f>IF([1]配变!J627="","",[1]配变!J627)</f>
        <v>1</v>
      </c>
      <c r="G627" s="7">
        <f>IF([1]配变!K627="","",[1]配变!K627)</f>
        <v>0</v>
      </c>
      <c r="H627" s="7">
        <f>IF([1]配变!L627="","",[1]配变!L627)</f>
        <v>0</v>
      </c>
      <c r="I627" s="7">
        <f>IF([1]配变!M627="","",[1]配变!M627)</f>
        <v>0</v>
      </c>
      <c r="J627" s="7">
        <f>IF([1]配变!G627="","",[1]配变!G627)</f>
        <v>0</v>
      </c>
    </row>
    <row r="628" spans="1:10" x14ac:dyDescent="0.15">
      <c r="A628" s="7" t="str">
        <f>IF([1]配变!A628="","",[1]配变!A628)</f>
        <v>新景家园1#变</v>
      </c>
      <c r="B628" s="7" t="str">
        <f>IF([1]配变!B628="","",[1]配变!B628)</f>
        <v>10kV</v>
      </c>
      <c r="C628" s="7">
        <f>IF([1]配变!D628="","",[1]配变!D628)</f>
        <v>1000</v>
      </c>
      <c r="D628" s="7" t="str">
        <f>IF([1]配变!F628="","",[1]配变!F628)</f>
        <v>市辖</v>
      </c>
      <c r="E628" s="7" t="str">
        <f>IF([1]配变!H628="","",[1]配变!H628)</f>
        <v>分区4</v>
      </c>
      <c r="F628" s="7">
        <f>IF([1]配变!J628="","",[1]配变!J628)</f>
        <v>0</v>
      </c>
      <c r="G628" s="7">
        <f>IF([1]配变!K628="","",[1]配变!K628)</f>
        <v>1</v>
      </c>
      <c r="H628" s="7">
        <f>IF([1]配变!L628="","",[1]配变!L628)</f>
        <v>1</v>
      </c>
      <c r="I628" s="7">
        <f>IF([1]配变!M628="","",[1]配变!M628)</f>
        <v>1</v>
      </c>
      <c r="J628" s="7">
        <f>IF([1]配变!G628="","",[1]配变!G628)</f>
        <v>0</v>
      </c>
    </row>
    <row r="629" spans="1:10" x14ac:dyDescent="0.15">
      <c r="A629" s="7" t="str">
        <f>IF([1]配变!A629="","",[1]配变!A629)</f>
        <v>新景家园3#变</v>
      </c>
      <c r="B629" s="7" t="str">
        <f>IF([1]配变!B629="","",[1]配变!B629)</f>
        <v>10kV</v>
      </c>
      <c r="C629" s="7">
        <f>IF([1]配变!D629="","",[1]配变!D629)</f>
        <v>800</v>
      </c>
      <c r="D629" s="7" t="str">
        <f>IF([1]配变!F629="","",[1]配变!F629)</f>
        <v>市辖</v>
      </c>
      <c r="E629" s="7" t="str">
        <f>IF([1]配变!H629="","",[1]配变!H629)</f>
        <v>分区4</v>
      </c>
      <c r="F629" s="7">
        <f>IF([1]配变!J629="","",[1]配变!J629)</f>
        <v>1</v>
      </c>
      <c r="G629" s="7">
        <f>IF([1]配变!K629="","",[1]配变!K629)</f>
        <v>2</v>
      </c>
      <c r="H629" s="7">
        <f>IF([1]配变!L629="","",[1]配变!L629)</f>
        <v>1</v>
      </c>
      <c r="I629" s="7">
        <f>IF([1]配变!M629="","",[1]配变!M629)</f>
        <v>1</v>
      </c>
      <c r="J629" s="7">
        <f>IF([1]配变!G629="","",[1]配变!G629)</f>
        <v>0</v>
      </c>
    </row>
    <row r="630" spans="1:10" x14ac:dyDescent="0.15">
      <c r="A630" s="7" t="str">
        <f>IF([1]配变!A630="","",[1]配变!A630)</f>
        <v>曹安供销</v>
      </c>
      <c r="B630" s="7" t="str">
        <f>IF([1]配变!B630="","",[1]配变!B630)</f>
        <v>10kV</v>
      </c>
      <c r="C630" s="7">
        <f>IF([1]配变!D630="","",[1]配变!D630)</f>
        <v>2000</v>
      </c>
      <c r="D630" s="7" t="str">
        <f>IF([1]配变!F630="","",[1]配变!F630)</f>
        <v>市辖</v>
      </c>
      <c r="E630" s="7" t="str">
        <f>IF([1]配变!H630="","",[1]配变!H630)</f>
        <v>分区4</v>
      </c>
      <c r="F630" s="7">
        <f>IF([1]配变!J630="","",[1]配变!J630)</f>
        <v>0</v>
      </c>
      <c r="G630" s="7">
        <f>IF([1]配变!K630="","",[1]配变!K630)</f>
        <v>0</v>
      </c>
      <c r="H630" s="7">
        <f>IF([1]配变!L630="","",[1]配变!L630)</f>
        <v>0</v>
      </c>
      <c r="I630" s="7">
        <f>IF([1]配变!M630="","",[1]配变!M630)</f>
        <v>0</v>
      </c>
      <c r="J630" s="7">
        <f>IF([1]配变!G630="","",[1]配变!G630)</f>
        <v>0</v>
      </c>
    </row>
    <row r="631" spans="1:10" x14ac:dyDescent="0.15">
      <c r="A631" s="7" t="str">
        <f>IF([1]配变!A631="","",[1]配变!A631)</f>
        <v>好望角商住楼3#变</v>
      </c>
      <c r="B631" s="7" t="str">
        <f>IF([1]配变!B631="","",[1]配变!B631)</f>
        <v>10kV</v>
      </c>
      <c r="C631" s="7">
        <f>IF([1]配变!D631="","",[1]配变!D631)</f>
        <v>800</v>
      </c>
      <c r="D631" s="7" t="str">
        <f>IF([1]配变!F631="","",[1]配变!F631)</f>
        <v>市辖</v>
      </c>
      <c r="E631" s="7" t="str">
        <f>IF([1]配变!H631="","",[1]配变!H631)</f>
        <v>分区4</v>
      </c>
      <c r="F631" s="7">
        <f>IF([1]配变!J631="","",[1]配变!J631)</f>
        <v>1</v>
      </c>
      <c r="G631" s="7">
        <f>IF([1]配变!K631="","",[1]配变!K631)</f>
        <v>1</v>
      </c>
      <c r="H631" s="7">
        <f>IF([1]配变!L631="","",[1]配变!L631)</f>
        <v>1</v>
      </c>
      <c r="I631" s="7">
        <f>IF([1]配变!M631="","",[1]配变!M631)</f>
        <v>1</v>
      </c>
      <c r="J631" s="7">
        <f>IF([1]配变!G631="","",[1]配变!G631)</f>
        <v>0</v>
      </c>
    </row>
    <row r="632" spans="1:10" x14ac:dyDescent="0.15">
      <c r="A632" s="7" t="str">
        <f>IF([1]配变!A632="","",[1]配变!A632)</f>
        <v>B1</v>
      </c>
      <c r="B632" s="7" t="str">
        <f>IF([1]配变!B632="","",[1]配变!B632)</f>
        <v>10kV</v>
      </c>
      <c r="C632" s="7">
        <f>IF([1]配变!D632="","",[1]配变!D632)</f>
        <v>800</v>
      </c>
      <c r="D632" s="7" t="str">
        <f>IF([1]配变!F632="","",[1]配变!F632)</f>
        <v>市辖</v>
      </c>
      <c r="E632" s="7" t="str">
        <f>IF([1]配变!H632="","",[1]配变!H632)</f>
        <v>分区4</v>
      </c>
      <c r="F632" s="7">
        <f>IF([1]配变!J632="","",[1]配变!J632)</f>
        <v>0</v>
      </c>
      <c r="G632" s="7">
        <f>IF([1]配变!K632="","",[1]配变!K632)</f>
        <v>2</v>
      </c>
      <c r="H632" s="7">
        <f>IF([1]配变!L632="","",[1]配变!L632)</f>
        <v>1</v>
      </c>
      <c r="I632" s="7">
        <f>IF([1]配变!M632="","",[1]配变!M632)</f>
        <v>1</v>
      </c>
      <c r="J632" s="7">
        <f>IF([1]配变!G632="","",[1]配变!G632)</f>
        <v>0</v>
      </c>
    </row>
    <row r="633" spans="1:10" x14ac:dyDescent="0.15">
      <c r="A633" s="7" t="str">
        <f>IF([1]配变!A633="","",[1]配变!A633)</f>
        <v>盈桥竹源居1#变</v>
      </c>
      <c r="B633" s="7" t="str">
        <f>IF([1]配变!B633="","",[1]配变!B633)</f>
        <v>10kV</v>
      </c>
      <c r="C633" s="7">
        <f>IF([1]配变!D633="","",[1]配变!D633)</f>
        <v>1000</v>
      </c>
      <c r="D633" s="7" t="str">
        <f>IF([1]配变!F633="","",[1]配变!F633)</f>
        <v>市辖</v>
      </c>
      <c r="E633" s="7" t="str">
        <f>IF([1]配变!H633="","",[1]配变!H633)</f>
        <v>分区4</v>
      </c>
      <c r="F633" s="7">
        <f>IF([1]配变!J633="","",[1]配变!J633)</f>
        <v>1</v>
      </c>
      <c r="G633" s="7">
        <f>IF([1]配变!K633="","",[1]配变!K633)</f>
        <v>0</v>
      </c>
      <c r="H633" s="7">
        <f>IF([1]配变!L633="","",[1]配变!L633)</f>
        <v>0</v>
      </c>
      <c r="I633" s="7">
        <f>IF([1]配变!M633="","",[1]配变!M633)</f>
        <v>0</v>
      </c>
      <c r="J633" s="7">
        <f>IF([1]配变!G633="","",[1]配变!G633)</f>
        <v>0</v>
      </c>
    </row>
    <row r="634" spans="1:10" x14ac:dyDescent="0.15">
      <c r="A634" s="7" t="str">
        <f>IF([1]配变!A634="","",[1]配变!A634)</f>
        <v>清竹苑3#变</v>
      </c>
      <c r="B634" s="7" t="str">
        <f>IF([1]配变!B634="","",[1]配变!B634)</f>
        <v>10kV</v>
      </c>
      <c r="C634" s="7">
        <f>IF([1]配变!D634="","",[1]配变!D634)</f>
        <v>800</v>
      </c>
      <c r="D634" s="7" t="str">
        <f>IF([1]配变!F634="","",[1]配变!F634)</f>
        <v>市辖</v>
      </c>
      <c r="E634" s="7" t="str">
        <f>IF([1]配变!H634="","",[1]配变!H634)</f>
        <v>分区4</v>
      </c>
      <c r="F634" s="7">
        <f>IF([1]配变!J634="","",[1]配变!J634)</f>
        <v>0</v>
      </c>
      <c r="G634" s="7">
        <f>IF([1]配变!K634="","",[1]配变!K634)</f>
        <v>1</v>
      </c>
      <c r="H634" s="7">
        <f>IF([1]配变!L634="","",[1]配变!L634)</f>
        <v>1</v>
      </c>
      <c r="I634" s="7">
        <f>IF([1]配变!M634="","",[1]配变!M634)</f>
        <v>1</v>
      </c>
      <c r="J634" s="7">
        <f>IF([1]配变!G634="","",[1]配变!G634)</f>
        <v>0</v>
      </c>
    </row>
    <row r="635" spans="1:10" x14ac:dyDescent="0.15">
      <c r="A635" s="7" t="str">
        <f>IF([1]配变!A635="","",[1]配变!A635)</f>
        <v>盈桥竹源居2#变</v>
      </c>
      <c r="B635" s="7" t="str">
        <f>IF([1]配变!B635="","",[1]配变!B635)</f>
        <v>10kV</v>
      </c>
      <c r="C635" s="7">
        <f>IF([1]配变!D635="","",[1]配变!D635)</f>
        <v>1000</v>
      </c>
      <c r="D635" s="7" t="str">
        <f>IF([1]配变!F635="","",[1]配变!F635)</f>
        <v>市辖</v>
      </c>
      <c r="E635" s="7" t="str">
        <f>IF([1]配变!H635="","",[1]配变!H635)</f>
        <v>分区4</v>
      </c>
      <c r="F635" s="7">
        <f>IF([1]配变!J635="","",[1]配变!J635)</f>
        <v>1</v>
      </c>
      <c r="G635" s="7">
        <f>IF([1]配变!K635="","",[1]配变!K635)</f>
        <v>2</v>
      </c>
      <c r="H635" s="7">
        <f>IF([1]配变!L635="","",[1]配变!L635)</f>
        <v>1</v>
      </c>
      <c r="I635" s="7">
        <f>IF([1]配变!M635="","",[1]配变!M635)</f>
        <v>1</v>
      </c>
      <c r="J635" s="7">
        <f>IF([1]配变!G635="","",[1]配变!G635)</f>
        <v>0</v>
      </c>
    </row>
    <row r="636" spans="1:10" x14ac:dyDescent="0.15">
      <c r="A636" s="7" t="str">
        <f>IF([1]配变!A636="","",[1]配变!A636)</f>
        <v>清竹苑5#变</v>
      </c>
      <c r="B636" s="7" t="str">
        <f>IF([1]配变!B636="","",[1]配变!B636)</f>
        <v>10kV</v>
      </c>
      <c r="C636" s="7">
        <f>IF([1]配变!D636="","",[1]配变!D636)</f>
        <v>630</v>
      </c>
      <c r="D636" s="7" t="str">
        <f>IF([1]配变!F636="","",[1]配变!F636)</f>
        <v>市辖</v>
      </c>
      <c r="E636" s="7" t="str">
        <f>IF([1]配变!H636="","",[1]配变!H636)</f>
        <v>分区4</v>
      </c>
      <c r="F636" s="7">
        <f>IF([1]配变!J636="","",[1]配变!J636)</f>
        <v>0</v>
      </c>
      <c r="G636" s="7">
        <f>IF([1]配变!K636="","",[1]配变!K636)</f>
        <v>0</v>
      </c>
      <c r="H636" s="7">
        <f>IF([1]配变!L636="","",[1]配变!L636)</f>
        <v>0</v>
      </c>
      <c r="I636" s="7">
        <f>IF([1]配变!M636="","",[1]配变!M636)</f>
        <v>0</v>
      </c>
      <c r="J636" s="7">
        <f>IF([1]配变!G636="","",[1]配变!G636)</f>
        <v>0</v>
      </c>
    </row>
    <row r="637" spans="1:10" x14ac:dyDescent="0.15">
      <c r="A637" s="7" t="str">
        <f>IF([1]配变!A637="","",[1]配变!A637)</f>
        <v>清竹苑7#变</v>
      </c>
      <c r="B637" s="7" t="str">
        <f>IF([1]配变!B637="","",[1]配变!B637)</f>
        <v>10kV</v>
      </c>
      <c r="C637" s="7">
        <f>IF([1]配变!D637="","",[1]配变!D637)</f>
        <v>630</v>
      </c>
      <c r="D637" s="7" t="str">
        <f>IF([1]配变!F637="","",[1]配变!F637)</f>
        <v>市辖</v>
      </c>
      <c r="E637" s="7" t="str">
        <f>IF([1]配变!H637="","",[1]配变!H637)</f>
        <v>分区4</v>
      </c>
      <c r="F637" s="7">
        <f>IF([1]配变!J637="","",[1]配变!J637)</f>
        <v>1</v>
      </c>
      <c r="G637" s="7">
        <f>IF([1]配变!K637="","",[1]配变!K637)</f>
        <v>1</v>
      </c>
      <c r="H637" s="7">
        <f>IF([1]配变!L637="","",[1]配变!L637)</f>
        <v>1</v>
      </c>
      <c r="I637" s="7">
        <f>IF([1]配变!M637="","",[1]配变!M637)</f>
        <v>1</v>
      </c>
      <c r="J637" s="7">
        <f>IF([1]配变!G637="","",[1]配变!G637)</f>
        <v>0</v>
      </c>
    </row>
    <row r="638" spans="1:10" x14ac:dyDescent="0.15">
      <c r="A638" s="7" t="str">
        <f>IF([1]配变!A638="","",[1]配变!A638)</f>
        <v>清竹苑9#变</v>
      </c>
      <c r="B638" s="7" t="str">
        <f>IF([1]配变!B638="","",[1]配变!B638)</f>
        <v>10kV</v>
      </c>
      <c r="C638" s="7">
        <f>IF([1]配变!D638="","",[1]配变!D638)</f>
        <v>800</v>
      </c>
      <c r="D638" s="7" t="str">
        <f>IF([1]配变!F638="","",[1]配变!F638)</f>
        <v>市辖</v>
      </c>
      <c r="E638" s="7" t="str">
        <f>IF([1]配变!H638="","",[1]配变!H638)</f>
        <v>分区4</v>
      </c>
      <c r="F638" s="7">
        <f>IF([1]配变!J638="","",[1]配变!J638)</f>
        <v>0</v>
      </c>
      <c r="G638" s="7">
        <f>IF([1]配变!K638="","",[1]配变!K638)</f>
        <v>2</v>
      </c>
      <c r="H638" s="7">
        <f>IF([1]配变!L638="","",[1]配变!L638)</f>
        <v>1</v>
      </c>
      <c r="I638" s="7">
        <f>IF([1]配变!M638="","",[1]配变!M638)</f>
        <v>1</v>
      </c>
      <c r="J638" s="7">
        <f>IF([1]配变!G638="","",[1]配变!G638)</f>
        <v>0</v>
      </c>
    </row>
    <row r="639" spans="1:10" x14ac:dyDescent="0.15">
      <c r="A639" s="7" t="str">
        <f>IF([1]配变!A639="","",[1]配变!A639)</f>
        <v>5912天福变</v>
      </c>
      <c r="B639" s="7" t="str">
        <f>IF([1]配变!B639="","",[1]配变!B639)</f>
        <v>10kV</v>
      </c>
      <c r="C639" s="7">
        <f>IF([1]配变!D639="","",[1]配变!D639)</f>
        <v>50</v>
      </c>
      <c r="D639" s="7" t="str">
        <f>IF([1]配变!F639="","",[1]配变!F639)</f>
        <v>市辖</v>
      </c>
      <c r="E639" s="7" t="str">
        <f>IF([1]配变!H639="","",[1]配变!H639)</f>
        <v>分区1</v>
      </c>
      <c r="F639" s="7">
        <f>IF([1]配变!J639="","",[1]配变!J639)</f>
        <v>1</v>
      </c>
      <c r="G639" s="7">
        <f>IF([1]配变!K639="","",[1]配变!K639)</f>
        <v>0</v>
      </c>
      <c r="H639" s="7">
        <f>IF([1]配变!L639="","",[1]配变!L639)</f>
        <v>0</v>
      </c>
      <c r="I639" s="7">
        <f>IF([1]配变!M639="","",[1]配变!M639)</f>
        <v>0</v>
      </c>
      <c r="J639" s="7">
        <f>IF([1]配变!G639="","",[1]配变!G639)</f>
        <v>0</v>
      </c>
    </row>
    <row r="640" spans="1:10" x14ac:dyDescent="0.15">
      <c r="A640" s="7" t="str">
        <f>IF([1]配变!A640="","",[1]配变!A640)</f>
        <v>1385天福变</v>
      </c>
      <c r="B640" s="7" t="str">
        <f>IF([1]配变!B640="","",[1]配变!B640)</f>
        <v>10kV</v>
      </c>
      <c r="C640" s="7">
        <f>IF([1]配变!D640="","",[1]配变!D640)</f>
        <v>100</v>
      </c>
      <c r="D640" s="7" t="str">
        <f>IF([1]配变!F640="","",[1]配变!F640)</f>
        <v>市辖</v>
      </c>
      <c r="E640" s="7" t="str">
        <f>IF([1]配变!H640="","",[1]配变!H640)</f>
        <v>分区1</v>
      </c>
      <c r="F640" s="7">
        <f>IF([1]配变!J640="","",[1]配变!J640)</f>
        <v>0</v>
      </c>
      <c r="G640" s="7">
        <f>IF([1]配变!K640="","",[1]配变!K640)</f>
        <v>1</v>
      </c>
      <c r="H640" s="7">
        <f>IF([1]配变!L640="","",[1]配变!L640)</f>
        <v>1</v>
      </c>
      <c r="I640" s="7">
        <f>IF([1]配变!M640="","",[1]配变!M640)</f>
        <v>1</v>
      </c>
      <c r="J640" s="7">
        <f>IF([1]配变!G640="","",[1]配变!G640)</f>
        <v>0</v>
      </c>
    </row>
    <row r="641" spans="1:10" x14ac:dyDescent="0.15">
      <c r="A641" s="7" t="str">
        <f>IF([1]配变!A641="","",[1]配变!A641)</f>
        <v>建管所</v>
      </c>
      <c r="B641" s="7" t="str">
        <f>IF([1]配变!B641="","",[1]配变!B641)</f>
        <v>10kV</v>
      </c>
      <c r="C641" s="7">
        <f>IF([1]配变!D641="","",[1]配变!D641)</f>
        <v>315</v>
      </c>
      <c r="D641" s="7" t="str">
        <f>IF([1]配变!F641="","",[1]配变!F641)</f>
        <v>市辖</v>
      </c>
      <c r="E641" s="7" t="str">
        <f>IF([1]配变!H641="","",[1]配变!H641)</f>
        <v>分区1</v>
      </c>
      <c r="F641" s="7">
        <f>IF([1]配变!J641="","",[1]配变!J641)</f>
        <v>1</v>
      </c>
      <c r="G641" s="7">
        <f>IF([1]配变!K641="","",[1]配变!K641)</f>
        <v>2</v>
      </c>
      <c r="H641" s="7">
        <f>IF([1]配变!L641="","",[1]配变!L641)</f>
        <v>1</v>
      </c>
      <c r="I641" s="7">
        <f>IF([1]配变!M641="","",[1]配变!M641)</f>
        <v>1</v>
      </c>
      <c r="J641" s="7">
        <f>IF([1]配变!G641="","",[1]配变!G641)</f>
        <v>0</v>
      </c>
    </row>
    <row r="642" spans="1:10" x14ac:dyDescent="0.15">
      <c r="A642" s="7" t="str">
        <f>IF([1]配变!A642="","",[1]配变!A642)</f>
        <v>安贰线沿沪大道路灯变</v>
      </c>
      <c r="B642" s="7" t="str">
        <f>IF([1]配变!B642="","",[1]配变!B642)</f>
        <v>10kV</v>
      </c>
      <c r="C642" s="7">
        <f>IF([1]配变!D642="","",[1]配变!D642)</f>
        <v>200</v>
      </c>
      <c r="D642" s="7" t="str">
        <f>IF([1]配变!F642="","",[1]配变!F642)</f>
        <v>市辖</v>
      </c>
      <c r="E642" s="7" t="str">
        <f>IF([1]配变!H642="","",[1]配变!H642)</f>
        <v>分区1</v>
      </c>
      <c r="F642" s="7">
        <f>IF([1]配变!J642="","",[1]配变!J642)</f>
        <v>0</v>
      </c>
      <c r="G642" s="7">
        <f>IF([1]配变!K642="","",[1]配变!K642)</f>
        <v>0</v>
      </c>
      <c r="H642" s="7">
        <f>IF([1]配变!L642="","",[1]配变!L642)</f>
        <v>0</v>
      </c>
      <c r="I642" s="7">
        <f>IF([1]配变!M642="","",[1]配变!M642)</f>
        <v>0</v>
      </c>
      <c r="J642" s="7">
        <f>IF([1]配变!G642="","",[1]配变!G642)</f>
        <v>0</v>
      </c>
    </row>
    <row r="643" spans="1:10" x14ac:dyDescent="0.15">
      <c r="A643" s="7" t="str">
        <f>IF([1]配变!A643="","",[1]配变!A643)</f>
        <v>百事达生物材料</v>
      </c>
      <c r="B643" s="7" t="str">
        <f>IF([1]配变!B643="","",[1]配变!B643)</f>
        <v>10kV</v>
      </c>
      <c r="C643" s="7">
        <f>IF([1]配变!D643="","",[1]配变!D643)</f>
        <v>2000</v>
      </c>
      <c r="D643" s="7" t="str">
        <f>IF([1]配变!F643="","",[1]配变!F643)</f>
        <v>市辖</v>
      </c>
      <c r="E643" s="7" t="str">
        <f>IF([1]配变!H643="","",[1]配变!H643)</f>
        <v>分区1</v>
      </c>
      <c r="F643" s="7">
        <f>IF([1]配变!J643="","",[1]配变!J643)</f>
        <v>1</v>
      </c>
      <c r="G643" s="7">
        <f>IF([1]配变!K643="","",[1]配变!K643)</f>
        <v>1</v>
      </c>
      <c r="H643" s="7">
        <f>IF([1]配变!L643="","",[1]配变!L643)</f>
        <v>1</v>
      </c>
      <c r="I643" s="7">
        <f>IF([1]配变!M643="","",[1]配变!M643)</f>
        <v>1</v>
      </c>
      <c r="J643" s="7">
        <f>IF([1]配变!G643="","",[1]配变!G643)</f>
        <v>0</v>
      </c>
    </row>
    <row r="644" spans="1:10" x14ac:dyDescent="0.15">
      <c r="A644" s="7" t="str">
        <f>IF([1]配变!A644="","",[1]配变!A644)</f>
        <v>众兴家具</v>
      </c>
      <c r="B644" s="7" t="str">
        <f>IF([1]配变!B644="","",[1]配变!B644)</f>
        <v>10kV</v>
      </c>
      <c r="C644" s="7">
        <f>IF([1]配变!D644="","",[1]配变!D644)</f>
        <v>1000</v>
      </c>
      <c r="D644" s="7" t="str">
        <f>IF([1]配变!F644="","",[1]配变!F644)</f>
        <v>市辖</v>
      </c>
      <c r="E644" s="7" t="str">
        <f>IF([1]配变!H644="","",[1]配变!H644)</f>
        <v>分区1</v>
      </c>
      <c r="F644" s="7">
        <f>IF([1]配变!J644="","",[1]配变!J644)</f>
        <v>0</v>
      </c>
      <c r="G644" s="7">
        <f>IF([1]配变!K644="","",[1]配变!K644)</f>
        <v>2</v>
      </c>
      <c r="H644" s="7">
        <f>IF([1]配变!L644="","",[1]配变!L644)</f>
        <v>1</v>
      </c>
      <c r="I644" s="7">
        <f>IF([1]配变!M644="","",[1]配变!M644)</f>
        <v>1</v>
      </c>
      <c r="J644" s="7">
        <f>IF([1]配变!G644="","",[1]配变!G644)</f>
        <v>0</v>
      </c>
    </row>
    <row r="645" spans="1:10" x14ac:dyDescent="0.15">
      <c r="A645" s="7" t="str">
        <f>IF([1]配变!A645="","",[1]配变!A645)</f>
        <v>众鑫玻璃</v>
      </c>
      <c r="B645" s="7" t="str">
        <f>IF([1]配变!B645="","",[1]配变!B645)</f>
        <v>10kV</v>
      </c>
      <c r="C645" s="7">
        <f>IF([1]配变!D645="","",[1]配变!D645)</f>
        <v>200</v>
      </c>
      <c r="D645" s="7" t="str">
        <f>IF([1]配变!F645="","",[1]配变!F645)</f>
        <v>市辖</v>
      </c>
      <c r="E645" s="7" t="str">
        <f>IF([1]配变!H645="","",[1]配变!H645)</f>
        <v>分区1</v>
      </c>
      <c r="F645" s="7">
        <f>IF([1]配变!J645="","",[1]配变!J645)</f>
        <v>1</v>
      </c>
      <c r="G645" s="7">
        <f>IF([1]配变!K645="","",[1]配变!K645)</f>
        <v>0</v>
      </c>
      <c r="H645" s="7">
        <f>IF([1]配变!L645="","",[1]配变!L645)</f>
        <v>0</v>
      </c>
      <c r="I645" s="7">
        <f>IF([1]配变!M645="","",[1]配变!M645)</f>
        <v>0</v>
      </c>
      <c r="J645" s="7">
        <f>IF([1]配变!G645="","",[1]配变!G645)</f>
        <v>0</v>
      </c>
    </row>
    <row r="646" spans="1:10" x14ac:dyDescent="0.15">
      <c r="A646" s="7" t="str">
        <f>IF([1]配变!A646="","",[1]配变!A646)</f>
        <v>安贰线移动</v>
      </c>
      <c r="B646" s="7" t="str">
        <f>IF([1]配变!B646="","",[1]配变!B646)</f>
        <v>10kV</v>
      </c>
      <c r="C646" s="7">
        <f>IF([1]配变!D646="","",[1]配变!D646)</f>
        <v>30</v>
      </c>
      <c r="D646" s="7" t="str">
        <f>IF([1]配变!F646="","",[1]配变!F646)</f>
        <v>市辖</v>
      </c>
      <c r="E646" s="7" t="str">
        <f>IF([1]配变!H646="","",[1]配变!H646)</f>
        <v>分区1</v>
      </c>
      <c r="F646" s="7">
        <f>IF([1]配变!J646="","",[1]配变!J646)</f>
        <v>0</v>
      </c>
      <c r="G646" s="7">
        <f>IF([1]配变!K646="","",[1]配变!K646)</f>
        <v>1</v>
      </c>
      <c r="H646" s="7">
        <f>IF([1]配变!L646="","",[1]配变!L646)</f>
        <v>1</v>
      </c>
      <c r="I646" s="7">
        <f>IF([1]配变!M646="","",[1]配变!M646)</f>
        <v>1</v>
      </c>
      <c r="J646" s="7">
        <f>IF([1]配变!G646="","",[1]配变!G646)</f>
        <v>0</v>
      </c>
    </row>
    <row r="647" spans="1:10" x14ac:dyDescent="0.15">
      <c r="A647" s="7" t="str">
        <f>IF([1]配变!A647="","",[1]配变!A647)</f>
        <v>安贰线联通</v>
      </c>
      <c r="B647" s="7" t="str">
        <f>IF([1]配变!B647="","",[1]配变!B647)</f>
        <v>10kV</v>
      </c>
      <c r="C647" s="7">
        <f>IF([1]配变!D647="","",[1]配变!D647)</f>
        <v>30</v>
      </c>
      <c r="D647" s="7" t="str">
        <f>IF([1]配变!F647="","",[1]配变!F647)</f>
        <v>市辖</v>
      </c>
      <c r="E647" s="7" t="str">
        <f>IF([1]配变!H647="","",[1]配变!H647)</f>
        <v>分区1</v>
      </c>
      <c r="F647" s="7">
        <f>IF([1]配变!J647="","",[1]配变!J647)</f>
        <v>1</v>
      </c>
      <c r="G647" s="7">
        <f>IF([1]配变!K647="","",[1]配变!K647)</f>
        <v>2</v>
      </c>
      <c r="H647" s="7">
        <f>IF([1]配变!L647="","",[1]配变!L647)</f>
        <v>1</v>
      </c>
      <c r="I647" s="7">
        <f>IF([1]配变!M647="","",[1]配变!M647)</f>
        <v>1</v>
      </c>
      <c r="J647" s="7">
        <f>IF([1]配变!G647="","",[1]配变!G647)</f>
        <v>0</v>
      </c>
    </row>
    <row r="648" spans="1:10" x14ac:dyDescent="0.15">
      <c r="A648" s="7" t="str">
        <f>IF([1]配变!A648="","",[1]配变!A648)</f>
        <v>沿沪路铁路立交泵站</v>
      </c>
      <c r="B648" s="7" t="str">
        <f>IF([1]配变!B648="","",[1]配变!B648)</f>
        <v>10kV</v>
      </c>
      <c r="C648" s="7">
        <f>IF([1]配变!D648="","",[1]配变!D648)</f>
        <v>160</v>
      </c>
      <c r="D648" s="7" t="str">
        <f>IF([1]配变!F648="","",[1]配变!F648)</f>
        <v>市辖</v>
      </c>
      <c r="E648" s="7" t="str">
        <f>IF([1]配变!H648="","",[1]配变!H648)</f>
        <v>分区1</v>
      </c>
      <c r="F648" s="7">
        <f>IF([1]配变!J648="","",[1]配变!J648)</f>
        <v>0</v>
      </c>
      <c r="G648" s="7">
        <f>IF([1]配变!K648="","",[1]配变!K648)</f>
        <v>0</v>
      </c>
      <c r="H648" s="7">
        <f>IF([1]配变!L648="","",[1]配变!L648)</f>
        <v>0</v>
      </c>
      <c r="I648" s="7">
        <f>IF([1]配变!M648="","",[1]配变!M648)</f>
        <v>0</v>
      </c>
      <c r="J648" s="7">
        <f>IF([1]配变!G648="","",[1]配变!G648)</f>
        <v>0</v>
      </c>
    </row>
    <row r="649" spans="1:10" x14ac:dyDescent="0.15">
      <c r="A649" s="7" t="str">
        <f>IF([1]配变!A649="","",[1]配变!A649)</f>
        <v>富莱德</v>
      </c>
      <c r="B649" s="7" t="str">
        <f>IF([1]配变!B649="","",[1]配变!B649)</f>
        <v>10kV</v>
      </c>
      <c r="C649" s="7">
        <f>IF([1]配变!D649="","",[1]配变!D649)</f>
        <v>3200</v>
      </c>
      <c r="D649" s="7" t="str">
        <f>IF([1]配变!F649="","",[1]配变!F649)</f>
        <v>市辖</v>
      </c>
      <c r="E649" s="7" t="str">
        <f>IF([1]配变!H649="","",[1]配变!H649)</f>
        <v>分区1</v>
      </c>
      <c r="F649" s="7">
        <f>IF([1]配变!J649="","",[1]配变!J649)</f>
        <v>1</v>
      </c>
      <c r="G649" s="7">
        <f>IF([1]配变!K649="","",[1]配变!K649)</f>
        <v>1</v>
      </c>
      <c r="H649" s="7">
        <f>IF([1]配变!L649="","",[1]配变!L649)</f>
        <v>1</v>
      </c>
      <c r="I649" s="7">
        <f>IF([1]配变!M649="","",[1]配变!M649)</f>
        <v>1</v>
      </c>
      <c r="J649" s="7">
        <f>IF([1]配变!G649="","",[1]配变!G649)</f>
        <v>0</v>
      </c>
    </row>
    <row r="650" spans="1:10" x14ac:dyDescent="0.15">
      <c r="A650" s="7" t="str">
        <f>IF([1]配变!A650="","",[1]配变!A650)</f>
        <v>生态园1#变</v>
      </c>
      <c r="B650" s="7" t="str">
        <f>IF([1]配变!B650="","",[1]配变!B650)</f>
        <v>10kV</v>
      </c>
      <c r="C650" s="7">
        <f>IF([1]配变!D650="","",[1]配变!D650)</f>
        <v>250</v>
      </c>
      <c r="D650" s="7" t="str">
        <f>IF([1]配变!F650="","",[1]配变!F650)</f>
        <v>市辖</v>
      </c>
      <c r="E650" s="7" t="str">
        <f>IF([1]配变!H650="","",[1]配变!H650)</f>
        <v>分区1</v>
      </c>
      <c r="F650" s="7">
        <f>IF([1]配变!J650="","",[1]配变!J650)</f>
        <v>0</v>
      </c>
      <c r="G650" s="7">
        <f>IF([1]配变!K650="","",[1]配变!K650)</f>
        <v>2</v>
      </c>
      <c r="H650" s="7">
        <f>IF([1]配变!L650="","",[1]配变!L650)</f>
        <v>1</v>
      </c>
      <c r="I650" s="7">
        <f>IF([1]配变!M650="","",[1]配变!M650)</f>
        <v>1</v>
      </c>
      <c r="J650" s="7">
        <f>IF([1]配变!G650="","",[1]配变!G650)</f>
        <v>0</v>
      </c>
    </row>
    <row r="651" spans="1:10" x14ac:dyDescent="0.15">
      <c r="A651" s="7" t="str">
        <f>IF([1]配变!A651="","",[1]配变!A651)</f>
        <v>生态园会所</v>
      </c>
      <c r="B651" s="7" t="str">
        <f>IF([1]配变!B651="","",[1]配变!B651)</f>
        <v>10kV</v>
      </c>
      <c r="C651" s="7">
        <f>IF([1]配变!D651="","",[1]配变!D651)</f>
        <v>400</v>
      </c>
      <c r="D651" s="7" t="str">
        <f>IF([1]配变!F651="","",[1]配变!F651)</f>
        <v>市辖</v>
      </c>
      <c r="E651" s="7" t="str">
        <f>IF([1]配变!H651="","",[1]配变!H651)</f>
        <v>分区1</v>
      </c>
      <c r="F651" s="7">
        <f>IF([1]配变!J651="","",[1]配变!J651)</f>
        <v>1</v>
      </c>
      <c r="G651" s="7">
        <f>IF([1]配变!K651="","",[1]配变!K651)</f>
        <v>0</v>
      </c>
      <c r="H651" s="7">
        <f>IF([1]配变!L651="","",[1]配变!L651)</f>
        <v>0</v>
      </c>
      <c r="I651" s="7">
        <f>IF([1]配变!M651="","",[1]配变!M651)</f>
        <v>0</v>
      </c>
      <c r="J651" s="7">
        <f>IF([1]配变!G651="","",[1]配变!G651)</f>
        <v>0</v>
      </c>
    </row>
    <row r="652" spans="1:10" x14ac:dyDescent="0.15">
      <c r="A652" s="7" t="str">
        <f>IF([1]配变!A652="","",[1]配变!A652)</f>
        <v>生态园3#变</v>
      </c>
      <c r="B652" s="7" t="str">
        <f>IF([1]配变!B652="","",[1]配变!B652)</f>
        <v>10kV</v>
      </c>
      <c r="C652" s="7">
        <f>IF([1]配变!D652="","",[1]配变!D652)</f>
        <v>160</v>
      </c>
      <c r="D652" s="7" t="str">
        <f>IF([1]配变!F652="","",[1]配变!F652)</f>
        <v>县级</v>
      </c>
      <c r="E652" s="7" t="str">
        <f>IF([1]配变!H652="","",[1]配变!H652)</f>
        <v>分区3</v>
      </c>
      <c r="F652" s="7">
        <f>IF([1]配变!J652="","",[1]配变!J652)</f>
        <v>0</v>
      </c>
      <c r="G652" s="7">
        <f>IF([1]配变!K652="","",[1]配变!K652)</f>
        <v>1</v>
      </c>
      <c r="H652" s="7">
        <f>IF([1]配变!L652="","",[1]配变!L652)</f>
        <v>1</v>
      </c>
      <c r="I652" s="7">
        <f>IF([1]配变!M652="","",[1]配变!M652)</f>
        <v>1</v>
      </c>
      <c r="J652" s="7">
        <f>IF([1]配变!G652="","",[1]配变!G652)</f>
        <v>0</v>
      </c>
    </row>
    <row r="653" spans="1:10" x14ac:dyDescent="0.15">
      <c r="A653" s="7" t="str">
        <f>IF([1]配变!A653="","",[1]配变!A653)</f>
        <v>芯旺威达</v>
      </c>
      <c r="B653" s="7" t="str">
        <f>IF([1]配变!B653="","",[1]配变!B653)</f>
        <v>10kV</v>
      </c>
      <c r="C653" s="7">
        <f>IF([1]配变!D653="","",[1]配变!D653)</f>
        <v>160</v>
      </c>
      <c r="D653" s="7" t="str">
        <f>IF([1]配变!F653="","",[1]配变!F653)</f>
        <v>市辖</v>
      </c>
      <c r="E653" s="7" t="str">
        <f>IF([1]配变!H653="","",[1]配变!H653)</f>
        <v>分区1</v>
      </c>
      <c r="F653" s="7">
        <f>IF([1]配变!J653="","",[1]配变!J653)</f>
        <v>1</v>
      </c>
      <c r="G653" s="7">
        <f>IF([1]配变!K653="","",[1]配变!K653)</f>
        <v>2</v>
      </c>
      <c r="H653" s="7">
        <f>IF([1]配变!L653="","",[1]配变!L653)</f>
        <v>1</v>
      </c>
      <c r="I653" s="7">
        <f>IF([1]配变!M653="","",[1]配变!M653)</f>
        <v>1</v>
      </c>
      <c r="J653" s="7">
        <f>IF([1]配变!G653="","",[1]配变!G653)</f>
        <v>0</v>
      </c>
    </row>
    <row r="654" spans="1:10" x14ac:dyDescent="0.15">
      <c r="A654" s="7" t="str">
        <f>IF([1]配变!A654="","",[1]配变!A654)</f>
        <v>爱尔福机械</v>
      </c>
      <c r="B654" s="7" t="str">
        <f>IF([1]配变!B654="","",[1]配变!B654)</f>
        <v>10kV</v>
      </c>
      <c r="C654" s="7">
        <f>IF([1]配变!D654="","",[1]配变!D654)</f>
        <v>500</v>
      </c>
      <c r="D654" s="7" t="str">
        <f>IF([1]配变!F654="","",[1]配变!F654)</f>
        <v>市辖</v>
      </c>
      <c r="E654" s="7" t="str">
        <f>IF([1]配变!H654="","",[1]配变!H654)</f>
        <v>分区1</v>
      </c>
      <c r="F654" s="7">
        <f>IF([1]配变!J654="","",[1]配变!J654)</f>
        <v>0</v>
      </c>
      <c r="G654" s="7">
        <f>IF([1]配变!K654="","",[1]配变!K654)</f>
        <v>0</v>
      </c>
      <c r="H654" s="7">
        <f>IF([1]配变!L654="","",[1]配变!L654)</f>
        <v>0</v>
      </c>
      <c r="I654" s="7">
        <f>IF([1]配变!M654="","",[1]配变!M654)</f>
        <v>0</v>
      </c>
      <c r="J654" s="7">
        <f>IF([1]配变!G654="","",[1]配变!G654)</f>
        <v>0</v>
      </c>
    </row>
    <row r="655" spans="1:10" x14ac:dyDescent="0.15">
      <c r="A655" s="7" t="str">
        <f>IF([1]配变!A655="","",[1]配变!A655)</f>
        <v>安柒线配变1</v>
      </c>
      <c r="B655" s="7" t="str">
        <f>IF([1]配变!B655="","",[1]配变!B655)</f>
        <v>10kV</v>
      </c>
      <c r="C655" s="7">
        <f>IF([1]配变!D655="","",[1]配变!D655)</f>
        <v>0</v>
      </c>
      <c r="D655" s="7" t="str">
        <f>IF([1]配变!F655="","",[1]配变!F655)</f>
        <v>市辖</v>
      </c>
      <c r="E655" s="7" t="str">
        <f>IF([1]配变!H655="","",[1]配变!H655)</f>
        <v>分区1</v>
      </c>
      <c r="F655" s="7">
        <f>IF([1]配变!J655="","",[1]配变!J655)</f>
        <v>1</v>
      </c>
      <c r="G655" s="7">
        <f>IF([1]配变!K655="","",[1]配变!K655)</f>
        <v>1</v>
      </c>
      <c r="H655" s="7">
        <f>IF([1]配变!L655="","",[1]配变!L655)</f>
        <v>1</v>
      </c>
      <c r="I655" s="7">
        <f>IF([1]配变!M655="","",[1]配变!M655)</f>
        <v>1</v>
      </c>
      <c r="J655" s="7">
        <f>IF([1]配变!G655="","",[1]配变!G655)</f>
        <v>0</v>
      </c>
    </row>
    <row r="656" spans="1:10" x14ac:dyDescent="0.15">
      <c r="A656" s="7" t="str">
        <f>IF([1]配变!A656="","",[1]配变!A656)</f>
        <v>华芸锻压</v>
      </c>
      <c r="B656" s="7" t="str">
        <f>IF([1]配变!B656="","",[1]配变!B656)</f>
        <v>10kV</v>
      </c>
      <c r="C656" s="7">
        <f>IF([1]配变!D656="","",[1]配变!D656)</f>
        <v>250</v>
      </c>
      <c r="D656" s="7" t="str">
        <f>IF([1]配变!F656="","",[1]配变!F656)</f>
        <v>市辖</v>
      </c>
      <c r="E656" s="7" t="str">
        <f>IF([1]配变!H656="","",[1]配变!H656)</f>
        <v>分区1</v>
      </c>
      <c r="F656" s="7">
        <f>IF([1]配变!J656="","",[1]配变!J656)</f>
        <v>0</v>
      </c>
      <c r="G656" s="7">
        <f>IF([1]配变!K656="","",[1]配变!K656)</f>
        <v>2</v>
      </c>
      <c r="H656" s="7">
        <f>IF([1]配变!L656="","",[1]配变!L656)</f>
        <v>1</v>
      </c>
      <c r="I656" s="7">
        <f>IF([1]配变!M656="","",[1]配变!M656)</f>
        <v>1</v>
      </c>
      <c r="J656" s="7">
        <f>IF([1]配变!G656="","",[1]配变!G656)</f>
        <v>0</v>
      </c>
    </row>
    <row r="657" spans="1:10" x14ac:dyDescent="0.15">
      <c r="A657" s="7" t="str">
        <f>IF([1]配变!A657="","",[1]配变!A657)</f>
        <v>正富机械（临）</v>
      </c>
      <c r="B657" s="7" t="str">
        <f>IF([1]配变!B657="","",[1]配变!B657)</f>
        <v>10kV</v>
      </c>
      <c r="C657" s="7">
        <f>IF([1]配变!D657="","",[1]配变!D657)</f>
        <v>100</v>
      </c>
      <c r="D657" s="7" t="str">
        <f>IF([1]配变!F657="","",[1]配变!F657)</f>
        <v>市辖</v>
      </c>
      <c r="E657" s="7" t="str">
        <f>IF([1]配变!H657="","",[1]配变!H657)</f>
        <v>分区1</v>
      </c>
      <c r="F657" s="7">
        <f>IF([1]配变!J657="","",[1]配变!J657)</f>
        <v>1</v>
      </c>
      <c r="G657" s="7">
        <f>IF([1]配变!K657="","",[1]配变!K657)</f>
        <v>0</v>
      </c>
      <c r="H657" s="7">
        <f>IF([1]配变!L657="","",[1]配变!L657)</f>
        <v>0</v>
      </c>
      <c r="I657" s="7">
        <f>IF([1]配变!M657="","",[1]配变!M657)</f>
        <v>0</v>
      </c>
      <c r="J657" s="7">
        <f>IF([1]配变!G657="","",[1]配变!G657)</f>
        <v>0</v>
      </c>
    </row>
    <row r="658" spans="1:10" x14ac:dyDescent="0.15">
      <c r="A658" s="7" t="str">
        <f>IF([1]配变!A658="","",[1]配变!A658)</f>
        <v>正富机械</v>
      </c>
      <c r="B658" s="7" t="str">
        <f>IF([1]配变!B658="","",[1]配变!B658)</f>
        <v>10kV</v>
      </c>
      <c r="C658" s="7">
        <f>IF([1]配变!D658="","",[1]配变!D658)</f>
        <v>1250</v>
      </c>
      <c r="D658" s="7" t="str">
        <f>IF([1]配变!F658="","",[1]配变!F658)</f>
        <v>市辖</v>
      </c>
      <c r="E658" s="7" t="str">
        <f>IF([1]配变!H658="","",[1]配变!H658)</f>
        <v>分区1</v>
      </c>
      <c r="F658" s="7">
        <f>IF([1]配变!J658="","",[1]配变!J658)</f>
        <v>0</v>
      </c>
      <c r="G658" s="7">
        <f>IF([1]配变!K658="","",[1]配变!K658)</f>
        <v>1</v>
      </c>
      <c r="H658" s="7">
        <f>IF([1]配变!L658="","",[1]配变!L658)</f>
        <v>1</v>
      </c>
      <c r="I658" s="7">
        <f>IF([1]配变!M658="","",[1]配变!M658)</f>
        <v>1</v>
      </c>
      <c r="J658" s="7">
        <f>IF([1]配变!G658="","",[1]配变!G658)</f>
        <v>0</v>
      </c>
    </row>
    <row r="659" spans="1:10" x14ac:dyDescent="0.15">
      <c r="A659" s="7" t="str">
        <f>IF([1]配变!A659="","",[1]配变!A659)</f>
        <v>惠丰包装</v>
      </c>
      <c r="B659" s="7" t="str">
        <f>IF([1]配变!B659="","",[1]配变!B659)</f>
        <v>10kV</v>
      </c>
      <c r="C659" s="7">
        <f>IF([1]配变!D659="","",[1]配变!D659)</f>
        <v>500</v>
      </c>
      <c r="D659" s="7" t="str">
        <f>IF([1]配变!F659="","",[1]配变!F659)</f>
        <v>市辖</v>
      </c>
      <c r="E659" s="7" t="str">
        <f>IF([1]配变!H659="","",[1]配变!H659)</f>
        <v>分区1</v>
      </c>
      <c r="F659" s="7">
        <f>IF([1]配变!J659="","",[1]配变!J659)</f>
        <v>1</v>
      </c>
      <c r="G659" s="7">
        <f>IF([1]配变!K659="","",[1]配变!K659)</f>
        <v>2</v>
      </c>
      <c r="H659" s="7">
        <f>IF([1]配变!L659="","",[1]配变!L659)</f>
        <v>1</v>
      </c>
      <c r="I659" s="7">
        <f>IF([1]配变!M659="","",[1]配变!M659)</f>
        <v>1</v>
      </c>
      <c r="J659" s="7">
        <f>IF([1]配变!G659="","",[1]配变!G659)</f>
        <v>0</v>
      </c>
    </row>
    <row r="660" spans="1:10" x14ac:dyDescent="0.15">
      <c r="A660" s="7" t="str">
        <f>IF([1]配变!A660="","",[1]配变!A660)</f>
        <v>安柒线移动</v>
      </c>
      <c r="B660" s="7" t="str">
        <f>IF([1]配变!B660="","",[1]配变!B660)</f>
        <v>10kV</v>
      </c>
      <c r="C660" s="7">
        <f>IF([1]配变!D660="","",[1]配变!D660)</f>
        <v>30</v>
      </c>
      <c r="D660" s="7" t="str">
        <f>IF([1]配变!F660="","",[1]配变!F660)</f>
        <v>市辖</v>
      </c>
      <c r="E660" s="7" t="str">
        <f>IF([1]配变!H660="","",[1]配变!H660)</f>
        <v>分区1</v>
      </c>
      <c r="F660" s="7">
        <f>IF([1]配变!J660="","",[1]配变!J660)</f>
        <v>0</v>
      </c>
      <c r="G660" s="7">
        <f>IF([1]配变!K660="","",[1]配变!K660)</f>
        <v>0</v>
      </c>
      <c r="H660" s="7">
        <f>IF([1]配变!L660="","",[1]配变!L660)</f>
        <v>0</v>
      </c>
      <c r="I660" s="7">
        <f>IF([1]配变!M660="","",[1]配变!M660)</f>
        <v>0</v>
      </c>
      <c r="J660" s="7">
        <f>IF([1]配变!G660="","",[1]配变!G660)</f>
        <v>0</v>
      </c>
    </row>
    <row r="661" spans="1:10" x14ac:dyDescent="0.15">
      <c r="A661" s="7" t="str">
        <f>IF([1]配变!A661="","",[1]配变!A661)</f>
        <v>珠翠村曹家宅变</v>
      </c>
      <c r="B661" s="7" t="str">
        <f>IF([1]配变!B661="","",[1]配变!B661)</f>
        <v>10kV</v>
      </c>
      <c r="C661" s="7">
        <f>IF([1]配变!D661="","",[1]配变!D661)</f>
        <v>100</v>
      </c>
      <c r="D661" s="7" t="str">
        <f>IF([1]配变!F661="","",[1]配变!F661)</f>
        <v>市辖</v>
      </c>
      <c r="E661" s="7" t="str">
        <f>IF([1]配变!H661="","",[1]配变!H661)</f>
        <v>分区1</v>
      </c>
      <c r="F661" s="7">
        <f>IF([1]配变!J661="","",[1]配变!J661)</f>
        <v>1</v>
      </c>
      <c r="G661" s="7">
        <f>IF([1]配变!K661="","",[1]配变!K661)</f>
        <v>1</v>
      </c>
      <c r="H661" s="7">
        <f>IF([1]配变!L661="","",[1]配变!L661)</f>
        <v>1</v>
      </c>
      <c r="I661" s="7">
        <f>IF([1]配变!M661="","",[1]配变!M661)</f>
        <v>1</v>
      </c>
      <c r="J661" s="7">
        <f>IF([1]配变!G661="","",[1]配变!G661)</f>
        <v>0</v>
      </c>
    </row>
    <row r="662" spans="1:10" x14ac:dyDescent="0.15">
      <c r="A662" s="7" t="str">
        <f>IF([1]配变!A662="","",[1]配变!A662)</f>
        <v>伟瑞机械</v>
      </c>
      <c r="B662" s="7" t="str">
        <f>IF([1]配变!B662="","",[1]配变!B662)</f>
        <v>10kV</v>
      </c>
      <c r="C662" s="7">
        <f>IF([1]配变!D662="","",[1]配变!D662)</f>
        <v>250</v>
      </c>
      <c r="D662" s="7" t="str">
        <f>IF([1]配变!F662="","",[1]配变!F662)</f>
        <v>市辖</v>
      </c>
      <c r="E662" s="7" t="str">
        <f>IF([1]配变!H662="","",[1]配变!H662)</f>
        <v>分区1</v>
      </c>
      <c r="F662" s="7">
        <f>IF([1]配变!J662="","",[1]配变!J662)</f>
        <v>0</v>
      </c>
      <c r="G662" s="7">
        <f>IF([1]配变!K662="","",[1]配变!K662)</f>
        <v>2</v>
      </c>
      <c r="H662" s="7">
        <f>IF([1]配变!L662="","",[1]配变!L662)</f>
        <v>1</v>
      </c>
      <c r="I662" s="7">
        <f>IF([1]配变!M662="","",[1]配变!M662)</f>
        <v>1</v>
      </c>
      <c r="J662" s="7">
        <f>IF([1]配变!G662="","",[1]配变!G662)</f>
        <v>0</v>
      </c>
    </row>
    <row r="663" spans="1:10" x14ac:dyDescent="0.15">
      <c r="A663" s="7" t="str">
        <f>IF([1]配变!A663="","",[1]配变!A663)</f>
        <v>山力精锻</v>
      </c>
      <c r="B663" s="7" t="str">
        <f>IF([1]配变!B663="","",[1]配变!B663)</f>
        <v>10kV</v>
      </c>
      <c r="C663" s="7">
        <f>IF([1]配变!D663="","",[1]配变!D663)</f>
        <v>500</v>
      </c>
      <c r="D663" s="7" t="str">
        <f>IF([1]配变!F663="","",[1]配变!F663)</f>
        <v>市辖</v>
      </c>
      <c r="E663" s="7" t="str">
        <f>IF([1]配变!H663="","",[1]配变!H663)</f>
        <v>分区1</v>
      </c>
      <c r="F663" s="7">
        <f>IF([1]配变!J663="","",[1]配变!J663)</f>
        <v>1</v>
      </c>
      <c r="G663" s="7">
        <f>IF([1]配变!K663="","",[1]配变!K663)</f>
        <v>0</v>
      </c>
      <c r="H663" s="7">
        <f>IF([1]配变!L663="","",[1]配变!L663)</f>
        <v>0</v>
      </c>
      <c r="I663" s="7">
        <f>IF([1]配变!M663="","",[1]配变!M663)</f>
        <v>0</v>
      </c>
      <c r="J663" s="7">
        <f>IF([1]配变!G663="","",[1]配变!G663)</f>
        <v>0</v>
      </c>
    </row>
    <row r="664" spans="1:10" x14ac:dyDescent="0.15">
      <c r="A664" s="7" t="str">
        <f>IF([1]配变!A664="","",[1]配变!A664)</f>
        <v>安柒线配变2</v>
      </c>
      <c r="B664" s="7" t="str">
        <f>IF([1]配变!B664="","",[1]配变!B664)</f>
        <v>10kV</v>
      </c>
      <c r="C664" s="7">
        <f>IF([1]配变!D664="","",[1]配变!D664)</f>
        <v>0</v>
      </c>
      <c r="D664" s="7" t="str">
        <f>IF([1]配变!F664="","",[1]配变!F664)</f>
        <v>市辖</v>
      </c>
      <c r="E664" s="7" t="str">
        <f>IF([1]配变!H664="","",[1]配变!H664)</f>
        <v>分区1</v>
      </c>
      <c r="F664" s="7">
        <f>IF([1]配变!J664="","",[1]配变!J664)</f>
        <v>0</v>
      </c>
      <c r="G664" s="7">
        <f>IF([1]配变!K664="","",[1]配变!K664)</f>
        <v>1</v>
      </c>
      <c r="H664" s="7">
        <f>IF([1]配变!L664="","",[1]配变!L664)</f>
        <v>1</v>
      </c>
      <c r="I664" s="7">
        <f>IF([1]配变!M664="","",[1]配变!M664)</f>
        <v>1</v>
      </c>
      <c r="J664" s="7">
        <f>IF([1]配变!G664="","",[1]配变!G664)</f>
        <v>0</v>
      </c>
    </row>
    <row r="665" spans="1:10" x14ac:dyDescent="0.15">
      <c r="A665" s="7" t="str">
        <f>IF([1]配变!A665="","",[1]配变!A665)</f>
        <v>中钢结构1-1</v>
      </c>
      <c r="B665" s="7" t="str">
        <f>IF([1]配变!B665="","",[1]配变!B665)</f>
        <v>10kV</v>
      </c>
      <c r="C665" s="7">
        <f>IF([1]配变!D665="","",[1]配变!D665)</f>
        <v>1600</v>
      </c>
      <c r="D665" s="7" t="str">
        <f>IF([1]配变!F665="","",[1]配变!F665)</f>
        <v>市辖</v>
      </c>
      <c r="E665" s="7" t="str">
        <f>IF([1]配变!H665="","",[1]配变!H665)</f>
        <v>分区1</v>
      </c>
      <c r="F665" s="7">
        <f>IF([1]配变!J665="","",[1]配变!J665)</f>
        <v>1</v>
      </c>
      <c r="G665" s="7">
        <f>IF([1]配变!K665="","",[1]配变!K665)</f>
        <v>2</v>
      </c>
      <c r="H665" s="7">
        <f>IF([1]配变!L665="","",[1]配变!L665)</f>
        <v>1</v>
      </c>
      <c r="I665" s="7">
        <f>IF([1]配变!M665="","",[1]配变!M665)</f>
        <v>1</v>
      </c>
      <c r="J665" s="7">
        <f>IF([1]配变!G665="","",[1]配变!G665)</f>
        <v>0</v>
      </c>
    </row>
    <row r="666" spans="1:10" x14ac:dyDescent="0.15">
      <c r="A666" s="7" t="str">
        <f>IF([1]配变!A666="","",[1]配变!A666)</f>
        <v>中钢结构1-2</v>
      </c>
      <c r="B666" s="7" t="str">
        <f>IF([1]配变!B666="","",[1]配变!B666)</f>
        <v>10kV</v>
      </c>
      <c r="C666" s="7">
        <f>IF([1]配变!D666="","",[1]配变!D666)</f>
        <v>30</v>
      </c>
      <c r="D666" s="7" t="str">
        <f>IF([1]配变!F666="","",[1]配变!F666)</f>
        <v>市辖</v>
      </c>
      <c r="E666" s="7" t="str">
        <f>IF([1]配变!H666="","",[1]配变!H666)</f>
        <v>分区1</v>
      </c>
      <c r="F666" s="7">
        <f>IF([1]配变!J666="","",[1]配变!J666)</f>
        <v>0</v>
      </c>
      <c r="G666" s="7">
        <f>IF([1]配变!K666="","",[1]配变!K666)</f>
        <v>0</v>
      </c>
      <c r="H666" s="7">
        <f>IF([1]配变!L666="","",[1]配变!L666)</f>
        <v>0</v>
      </c>
      <c r="I666" s="7">
        <f>IF([1]配变!M666="","",[1]配变!M666)</f>
        <v>0</v>
      </c>
      <c r="J666" s="7">
        <f>IF([1]配变!G666="","",[1]配变!G666)</f>
        <v>0</v>
      </c>
    </row>
    <row r="667" spans="1:10" x14ac:dyDescent="0.15">
      <c r="A667" s="7" t="str">
        <f>IF([1]配变!A667="","",[1]配变!A667)</f>
        <v>金山纺织</v>
      </c>
      <c r="B667" s="7" t="str">
        <f>IF([1]配变!B667="","",[1]配变!B667)</f>
        <v>10kV</v>
      </c>
      <c r="C667" s="7">
        <f>IF([1]配变!D667="","",[1]配变!D667)</f>
        <v>125</v>
      </c>
      <c r="D667" s="7" t="str">
        <f>IF([1]配变!F667="","",[1]配变!F667)</f>
        <v>市辖</v>
      </c>
      <c r="E667" s="7" t="str">
        <f>IF([1]配变!H667="","",[1]配变!H667)</f>
        <v>分区1</v>
      </c>
      <c r="F667" s="7">
        <f>IF([1]配变!J667="","",[1]配变!J667)</f>
        <v>1</v>
      </c>
      <c r="G667" s="7">
        <f>IF([1]配变!K667="","",[1]配变!K667)</f>
        <v>1</v>
      </c>
      <c r="H667" s="7">
        <f>IF([1]配变!L667="","",[1]配变!L667)</f>
        <v>1</v>
      </c>
      <c r="I667" s="7">
        <f>IF([1]配变!M667="","",[1]配变!M667)</f>
        <v>1</v>
      </c>
      <c r="J667" s="7">
        <f>IF([1]配变!G667="","",[1]配变!G667)</f>
        <v>0</v>
      </c>
    </row>
    <row r="668" spans="1:10" x14ac:dyDescent="0.15">
      <c r="A668" s="7" t="str">
        <f>IF([1]配变!A668="","",[1]配变!A668)</f>
        <v>五力机电</v>
      </c>
      <c r="B668" s="7" t="str">
        <f>IF([1]配变!B668="","",[1]配变!B668)</f>
        <v>10kV</v>
      </c>
      <c r="C668" s="7">
        <f>IF([1]配变!D668="","",[1]配变!D668)</f>
        <v>250</v>
      </c>
      <c r="D668" s="7" t="str">
        <f>IF([1]配变!F668="","",[1]配变!F668)</f>
        <v>市辖</v>
      </c>
      <c r="E668" s="7" t="str">
        <f>IF([1]配变!H668="","",[1]配变!H668)</f>
        <v>分区1</v>
      </c>
      <c r="F668" s="7">
        <f>IF([1]配变!J668="","",[1]配变!J668)</f>
        <v>0</v>
      </c>
      <c r="G668" s="7">
        <f>IF([1]配变!K668="","",[1]配变!K668)</f>
        <v>2</v>
      </c>
      <c r="H668" s="7">
        <f>IF([1]配变!L668="","",[1]配变!L668)</f>
        <v>1</v>
      </c>
      <c r="I668" s="7">
        <f>IF([1]配变!M668="","",[1]配变!M668)</f>
        <v>1</v>
      </c>
      <c r="J668" s="7">
        <f>IF([1]配变!G668="","",[1]配变!G668)</f>
        <v>0</v>
      </c>
    </row>
    <row r="669" spans="1:10" x14ac:dyDescent="0.15">
      <c r="A669" s="7" t="str">
        <f>IF([1]配变!A669="","",[1]配变!A669)</f>
        <v>顺昌涂料</v>
      </c>
      <c r="B669" s="7" t="str">
        <f>IF([1]配变!B669="","",[1]配变!B669)</f>
        <v>10kV</v>
      </c>
      <c r="C669" s="7">
        <f>IF([1]配变!D669="","",[1]配变!D669)</f>
        <v>500</v>
      </c>
      <c r="D669" s="7" t="str">
        <f>IF([1]配变!F669="","",[1]配变!F669)</f>
        <v>市辖</v>
      </c>
      <c r="E669" s="7" t="str">
        <f>IF([1]配变!H669="","",[1]配变!H669)</f>
        <v>分区1</v>
      </c>
      <c r="F669" s="7">
        <f>IF([1]配变!J669="","",[1]配变!J669)</f>
        <v>1</v>
      </c>
      <c r="G669" s="7">
        <f>IF([1]配变!K669="","",[1]配变!K669)</f>
        <v>0</v>
      </c>
      <c r="H669" s="7">
        <f>IF([1]配变!L669="","",[1]配变!L669)</f>
        <v>0</v>
      </c>
      <c r="I669" s="7">
        <f>IF([1]配变!M669="","",[1]配变!M669)</f>
        <v>0</v>
      </c>
      <c r="J669" s="7">
        <f>IF([1]配变!G669="","",[1]配变!G669)</f>
        <v>0</v>
      </c>
    </row>
    <row r="670" spans="1:10" x14ac:dyDescent="0.15">
      <c r="A670" s="7" t="str">
        <f>IF([1]配变!A670="","",[1]配变!A670)</f>
        <v>德勤机械</v>
      </c>
      <c r="B670" s="7" t="str">
        <f>IF([1]配变!B670="","",[1]配变!B670)</f>
        <v>10kV</v>
      </c>
      <c r="C670" s="7">
        <f>IF([1]配变!D670="","",[1]配变!D670)</f>
        <v>2000</v>
      </c>
      <c r="D670" s="7" t="str">
        <f>IF([1]配变!F670="","",[1]配变!F670)</f>
        <v>市辖</v>
      </c>
      <c r="E670" s="7" t="str">
        <f>IF([1]配变!H670="","",[1]配变!H670)</f>
        <v>分区1</v>
      </c>
      <c r="F670" s="7">
        <f>IF([1]配变!J670="","",[1]配变!J670)</f>
        <v>0</v>
      </c>
      <c r="G670" s="7">
        <f>IF([1]配变!K670="","",[1]配变!K670)</f>
        <v>1</v>
      </c>
      <c r="H670" s="7">
        <f>IF([1]配变!L670="","",[1]配变!L670)</f>
        <v>1</v>
      </c>
      <c r="I670" s="7">
        <f>IF([1]配变!M670="","",[1]配变!M670)</f>
        <v>1</v>
      </c>
      <c r="J670" s="7">
        <f>IF([1]配变!G670="","",[1]配变!G670)</f>
        <v>0</v>
      </c>
    </row>
    <row r="671" spans="1:10" x14ac:dyDescent="0.15">
      <c r="A671" s="7" t="str">
        <f>IF([1]配变!A671="","",[1]配变!A671)</f>
        <v>振淮建筑</v>
      </c>
      <c r="B671" s="7" t="str">
        <f>IF([1]配变!B671="","",[1]配变!B671)</f>
        <v>10kV</v>
      </c>
      <c r="C671" s="7">
        <f>IF([1]配变!D671="","",[1]配变!D671)</f>
        <v>250</v>
      </c>
      <c r="D671" s="7" t="str">
        <f>IF([1]配变!F671="","",[1]配变!F671)</f>
        <v>市辖</v>
      </c>
      <c r="E671" s="7" t="str">
        <f>IF([1]配变!H671="","",[1]配变!H671)</f>
        <v>分区1</v>
      </c>
      <c r="F671" s="7">
        <f>IF([1]配变!J671="","",[1]配变!J671)</f>
        <v>1</v>
      </c>
      <c r="G671" s="7">
        <f>IF([1]配变!K671="","",[1]配变!K671)</f>
        <v>2</v>
      </c>
      <c r="H671" s="7">
        <f>IF([1]配变!L671="","",[1]配变!L671)</f>
        <v>1</v>
      </c>
      <c r="I671" s="7">
        <f>IF([1]配变!M671="","",[1]配变!M671)</f>
        <v>1</v>
      </c>
      <c r="J671" s="7">
        <f>IF([1]配变!G671="","",[1]配变!G671)</f>
        <v>0</v>
      </c>
    </row>
    <row r="672" spans="1:10" x14ac:dyDescent="0.15">
      <c r="A672" s="7" t="str">
        <f>IF([1]配变!A672="","",[1]配变!A672)</f>
        <v>思创服饰</v>
      </c>
      <c r="B672" s="7" t="str">
        <f>IF([1]配变!B672="","",[1]配变!B672)</f>
        <v>10kV</v>
      </c>
      <c r="C672" s="7">
        <f>IF([1]配变!D672="","",[1]配变!D672)</f>
        <v>250</v>
      </c>
      <c r="D672" s="7" t="str">
        <f>IF([1]配变!F672="","",[1]配变!F672)</f>
        <v>市辖</v>
      </c>
      <c r="E672" s="7" t="str">
        <f>IF([1]配变!H672="","",[1]配变!H672)</f>
        <v>分区1</v>
      </c>
      <c r="F672" s="7">
        <f>IF([1]配变!J672="","",[1]配变!J672)</f>
        <v>0</v>
      </c>
      <c r="G672" s="7">
        <f>IF([1]配变!K672="","",[1]配变!K672)</f>
        <v>0</v>
      </c>
      <c r="H672" s="7">
        <f>IF([1]配变!L672="","",[1]配变!L672)</f>
        <v>0</v>
      </c>
      <c r="I672" s="7">
        <f>IF([1]配变!M672="","",[1]配变!M672)</f>
        <v>0</v>
      </c>
      <c r="J672" s="7">
        <f>IF([1]配变!G672="","",[1]配变!G672)</f>
        <v>0</v>
      </c>
    </row>
    <row r="673" spans="1:10" x14ac:dyDescent="0.15">
      <c r="A673" s="7" t="str">
        <f>IF([1]配变!A673="","",[1]配变!A673)</f>
        <v>濡鑫光电</v>
      </c>
      <c r="B673" s="7" t="str">
        <f>IF([1]配变!B673="","",[1]配变!B673)</f>
        <v>10kV</v>
      </c>
      <c r="C673" s="7">
        <f>IF([1]配变!D673="","",[1]配变!D673)</f>
        <v>1250</v>
      </c>
      <c r="D673" s="7" t="str">
        <f>IF([1]配变!F673="","",[1]配变!F673)</f>
        <v>市辖</v>
      </c>
      <c r="E673" s="7" t="str">
        <f>IF([1]配变!H673="","",[1]配变!H673)</f>
        <v>分区1</v>
      </c>
      <c r="F673" s="7">
        <f>IF([1]配变!J673="","",[1]配变!J673)</f>
        <v>1</v>
      </c>
      <c r="G673" s="7">
        <f>IF([1]配变!K673="","",[1]配变!K673)</f>
        <v>1</v>
      </c>
      <c r="H673" s="7">
        <f>IF([1]配变!L673="","",[1]配变!L673)</f>
        <v>1</v>
      </c>
      <c r="I673" s="7">
        <f>IF([1]配变!M673="","",[1]配变!M673)</f>
        <v>1</v>
      </c>
      <c r="J673" s="7">
        <f>IF([1]配变!G673="","",[1]配变!G673)</f>
        <v>0</v>
      </c>
    </row>
    <row r="674" spans="1:10" x14ac:dyDescent="0.15">
      <c r="A674" s="7" t="str">
        <f>IF([1]配变!A674="","",[1]配变!A674)</f>
        <v>安柒线联通2</v>
      </c>
      <c r="B674" s="7" t="str">
        <f>IF([1]配变!B674="","",[1]配变!B674)</f>
        <v>10kV</v>
      </c>
      <c r="C674" s="7">
        <f>IF([1]配变!D674="","",[1]配变!D674)</f>
        <v>30</v>
      </c>
      <c r="D674" s="7" t="str">
        <f>IF([1]配变!F674="","",[1]配变!F674)</f>
        <v>市辖</v>
      </c>
      <c r="E674" s="7" t="str">
        <f>IF([1]配变!H674="","",[1]配变!H674)</f>
        <v>分区1</v>
      </c>
      <c r="F674" s="7">
        <f>IF([1]配变!J674="","",[1]配变!J674)</f>
        <v>0</v>
      </c>
      <c r="G674" s="7">
        <f>IF([1]配变!K674="","",[1]配变!K674)</f>
        <v>2</v>
      </c>
      <c r="H674" s="7">
        <f>IF([1]配变!L674="","",[1]配变!L674)</f>
        <v>1</v>
      </c>
      <c r="I674" s="7">
        <f>IF([1]配变!M674="","",[1]配变!M674)</f>
        <v>1</v>
      </c>
      <c r="J674" s="7">
        <f>IF([1]配变!G674="","",[1]配变!G674)</f>
        <v>0</v>
      </c>
    </row>
    <row r="675" spans="1:10" x14ac:dyDescent="0.15">
      <c r="A675" s="7" t="str">
        <f>IF([1]配变!A675="","",[1]配变!A675)</f>
        <v>安柒线移动2</v>
      </c>
      <c r="B675" s="7" t="str">
        <f>IF([1]配变!B675="","",[1]配变!B675)</f>
        <v>10kV</v>
      </c>
      <c r="C675" s="7">
        <f>IF([1]配变!D675="","",[1]配变!D675)</f>
        <v>30</v>
      </c>
      <c r="D675" s="7" t="str">
        <f>IF([1]配变!F675="","",[1]配变!F675)</f>
        <v>市辖</v>
      </c>
      <c r="E675" s="7" t="str">
        <f>IF([1]配变!H675="","",[1]配变!H675)</f>
        <v>分区1</v>
      </c>
      <c r="F675" s="7">
        <f>IF([1]配变!J675="","",[1]配变!J675)</f>
        <v>1</v>
      </c>
      <c r="G675" s="7">
        <f>IF([1]配变!K675="","",[1]配变!K675)</f>
        <v>0</v>
      </c>
      <c r="H675" s="7">
        <f>IF([1]配变!L675="","",[1]配变!L675)</f>
        <v>0</v>
      </c>
      <c r="I675" s="7">
        <f>IF([1]配变!M675="","",[1]配变!M675)</f>
        <v>0</v>
      </c>
      <c r="J675" s="7">
        <f>IF([1]配变!G675="","",[1]配变!G675)</f>
        <v>0</v>
      </c>
    </row>
    <row r="676" spans="1:10" x14ac:dyDescent="0.15">
      <c r="A676" s="7" t="str">
        <f>IF([1]配变!A676="","",[1]配变!A676)</f>
        <v>孙磊</v>
      </c>
      <c r="B676" s="7" t="str">
        <f>IF([1]配变!B676="","",[1]配变!B676)</f>
        <v>10kV</v>
      </c>
      <c r="C676" s="7">
        <f>IF([1]配变!D676="","",[1]配变!D676)</f>
        <v>250</v>
      </c>
      <c r="D676" s="7" t="str">
        <f>IF([1]配变!F676="","",[1]配变!F676)</f>
        <v>市辖</v>
      </c>
      <c r="E676" s="7" t="str">
        <f>IF([1]配变!H676="","",[1]配变!H676)</f>
        <v>分区1</v>
      </c>
      <c r="F676" s="7">
        <f>IF([1]配变!J676="","",[1]配变!J676)</f>
        <v>0</v>
      </c>
      <c r="G676" s="7">
        <f>IF([1]配变!K676="","",[1]配变!K676)</f>
        <v>1</v>
      </c>
      <c r="H676" s="7">
        <f>IF([1]配变!L676="","",[1]配变!L676)</f>
        <v>1</v>
      </c>
      <c r="I676" s="7">
        <f>IF([1]配变!M676="","",[1]配变!M676)</f>
        <v>1</v>
      </c>
      <c r="J676" s="7">
        <f>IF([1]配变!G676="","",[1]配变!G676)</f>
        <v>0</v>
      </c>
    </row>
    <row r="677" spans="1:10" x14ac:dyDescent="0.15">
      <c r="A677" s="7" t="str">
        <f>IF([1]配变!A677="","",[1]配变!A677)</f>
        <v>苏州炬鸿通讯</v>
      </c>
      <c r="B677" s="7" t="str">
        <f>IF([1]配变!B677="","",[1]配变!B677)</f>
        <v>10kV</v>
      </c>
      <c r="C677" s="7">
        <f>IF([1]配变!D677="","",[1]配变!D677)</f>
        <v>500</v>
      </c>
      <c r="D677" s="7" t="str">
        <f>IF([1]配变!F677="","",[1]配变!F677)</f>
        <v>市辖</v>
      </c>
      <c r="E677" s="7" t="str">
        <f>IF([1]配变!H677="","",[1]配变!H677)</f>
        <v>分区1</v>
      </c>
      <c r="F677" s="7">
        <f>IF([1]配变!J677="","",[1]配变!J677)</f>
        <v>1</v>
      </c>
      <c r="G677" s="7">
        <f>IF([1]配变!K677="","",[1]配变!K677)</f>
        <v>2</v>
      </c>
      <c r="H677" s="7">
        <f>IF([1]配变!L677="","",[1]配变!L677)</f>
        <v>1</v>
      </c>
      <c r="I677" s="7">
        <f>IF([1]配变!M677="","",[1]配变!M677)</f>
        <v>1</v>
      </c>
      <c r="J677" s="7">
        <f>IF([1]配变!G677="","",[1]配变!G677)</f>
        <v>0</v>
      </c>
    </row>
    <row r="678" spans="1:10" x14ac:dyDescent="0.15">
      <c r="A678" s="7" t="str">
        <f>IF([1]配变!A678="","",[1]配变!A678)</f>
        <v>航剪机械</v>
      </c>
      <c r="B678" s="7" t="str">
        <f>IF([1]配变!B678="","",[1]配变!B678)</f>
        <v>10kV</v>
      </c>
      <c r="C678" s="7">
        <f>IF([1]配变!D678="","",[1]配变!D678)</f>
        <v>315</v>
      </c>
      <c r="D678" s="7" t="str">
        <f>IF([1]配变!F678="","",[1]配变!F678)</f>
        <v>市辖</v>
      </c>
      <c r="E678" s="7" t="str">
        <f>IF([1]配变!H678="","",[1]配变!H678)</f>
        <v>分区1</v>
      </c>
      <c r="F678" s="7">
        <f>IF([1]配变!J678="","",[1]配变!J678)</f>
        <v>0</v>
      </c>
      <c r="G678" s="7">
        <f>IF([1]配变!K678="","",[1]配变!K678)</f>
        <v>0</v>
      </c>
      <c r="H678" s="7">
        <f>IF([1]配变!L678="","",[1]配变!L678)</f>
        <v>0</v>
      </c>
      <c r="I678" s="7">
        <f>IF([1]配变!M678="","",[1]配变!M678)</f>
        <v>0</v>
      </c>
      <c r="J678" s="7">
        <f>IF([1]配变!G678="","",[1]配变!G678)</f>
        <v>0</v>
      </c>
    </row>
    <row r="679" spans="1:10" x14ac:dyDescent="0.15">
      <c r="A679" s="7" t="str">
        <f>IF([1]配变!A679="","",[1]配变!A679)</f>
        <v>江苏美乐地仓储</v>
      </c>
      <c r="B679" s="7" t="str">
        <f>IF([1]配变!B679="","",[1]配变!B679)</f>
        <v>10kV</v>
      </c>
      <c r="C679" s="7">
        <f>IF([1]配变!D679="","",[1]配变!D679)</f>
        <v>315</v>
      </c>
      <c r="D679" s="7" t="str">
        <f>IF([1]配变!F679="","",[1]配变!F679)</f>
        <v>市辖</v>
      </c>
      <c r="E679" s="7" t="str">
        <f>IF([1]配变!H679="","",[1]配变!H679)</f>
        <v>分区1</v>
      </c>
      <c r="F679" s="7">
        <f>IF([1]配变!J679="","",[1]配变!J679)</f>
        <v>1</v>
      </c>
      <c r="G679" s="7">
        <f>IF([1]配变!K679="","",[1]配变!K679)</f>
        <v>1</v>
      </c>
      <c r="H679" s="7">
        <f>IF([1]配变!L679="","",[1]配变!L679)</f>
        <v>1</v>
      </c>
      <c r="I679" s="7">
        <f>IF([1]配变!M679="","",[1]配变!M679)</f>
        <v>1</v>
      </c>
      <c r="J679" s="7">
        <f>IF([1]配变!G679="","",[1]配变!G679)</f>
        <v>0</v>
      </c>
    </row>
    <row r="680" spans="1:10" x14ac:dyDescent="0.15">
      <c r="A680" s="7" t="str">
        <f>IF([1]配变!A680="","",[1]配变!A680)</f>
        <v>和椿科技</v>
      </c>
      <c r="B680" s="7" t="str">
        <f>IF([1]配变!B680="","",[1]配变!B680)</f>
        <v>10kV</v>
      </c>
      <c r="C680" s="7">
        <f>IF([1]配变!D680="","",[1]配变!D680)</f>
        <v>1000</v>
      </c>
      <c r="D680" s="7" t="str">
        <f>IF([1]配变!F680="","",[1]配变!F680)</f>
        <v>市辖</v>
      </c>
      <c r="E680" s="7" t="str">
        <f>IF([1]配变!H680="","",[1]配变!H680)</f>
        <v>分区1</v>
      </c>
      <c r="F680" s="7">
        <f>IF([1]配变!J680="","",[1]配变!J680)</f>
        <v>0</v>
      </c>
      <c r="G680" s="7">
        <f>IF([1]配变!K680="","",[1]配变!K680)</f>
        <v>2</v>
      </c>
      <c r="H680" s="7">
        <f>IF([1]配变!L680="","",[1]配变!L680)</f>
        <v>1</v>
      </c>
      <c r="I680" s="7">
        <f>IF([1]配变!M680="","",[1]配变!M680)</f>
        <v>1</v>
      </c>
      <c r="J680" s="7">
        <f>IF([1]配变!G680="","",[1]配变!G680)</f>
        <v>0</v>
      </c>
    </row>
    <row r="681" spans="1:10" x14ac:dyDescent="0.15">
      <c r="A681" s="7" t="str">
        <f>IF([1]配变!A681="","",[1]配变!A681)</f>
        <v>徐工河北口排涝站</v>
      </c>
      <c r="B681" s="7" t="str">
        <f>IF([1]配变!B681="","",[1]配变!B681)</f>
        <v>10kV</v>
      </c>
      <c r="C681" s="7">
        <f>IF([1]配变!D681="","",[1]配变!D681)</f>
        <v>400</v>
      </c>
      <c r="D681" s="7" t="str">
        <f>IF([1]配变!F681="","",[1]配变!F681)</f>
        <v>市辖</v>
      </c>
      <c r="E681" s="7" t="str">
        <f>IF([1]配变!H681="","",[1]配变!H681)</f>
        <v>分区4</v>
      </c>
      <c r="F681" s="7">
        <f>IF([1]配变!J681="","",[1]配变!J681)</f>
        <v>1</v>
      </c>
      <c r="G681" s="7">
        <f>IF([1]配变!K681="","",[1]配变!K681)</f>
        <v>0</v>
      </c>
      <c r="H681" s="7">
        <f>IF([1]配变!L681="","",[1]配变!L681)</f>
        <v>0</v>
      </c>
      <c r="I681" s="7">
        <f>IF([1]配变!M681="","",[1]配变!M681)</f>
        <v>0</v>
      </c>
      <c r="J681" s="7">
        <f>IF([1]配变!G681="","",[1]配变!G681)</f>
        <v>0</v>
      </c>
    </row>
    <row r="682" spans="1:10" x14ac:dyDescent="0.15">
      <c r="A682" s="7" t="str">
        <f>IF([1]配变!A682="","",[1]配变!A682)</f>
        <v>安柒线联通3</v>
      </c>
      <c r="B682" s="7" t="str">
        <f>IF([1]配变!B682="","",[1]配变!B682)</f>
        <v>10kV</v>
      </c>
      <c r="C682" s="7">
        <f>IF([1]配变!D682="","",[1]配变!D682)</f>
        <v>30</v>
      </c>
      <c r="D682" s="7" t="str">
        <f>IF([1]配变!F682="","",[1]配变!F682)</f>
        <v>市辖</v>
      </c>
      <c r="E682" s="7" t="str">
        <f>IF([1]配变!H682="","",[1]配变!H682)</f>
        <v>分区4</v>
      </c>
      <c r="F682" s="7">
        <f>IF([1]配变!J682="","",[1]配变!J682)</f>
        <v>0</v>
      </c>
      <c r="G682" s="7">
        <f>IF([1]配变!K682="","",[1]配变!K682)</f>
        <v>1</v>
      </c>
      <c r="H682" s="7">
        <f>IF([1]配变!L682="","",[1]配变!L682)</f>
        <v>1</v>
      </c>
      <c r="I682" s="7">
        <f>IF([1]配变!M682="","",[1]配变!M682)</f>
        <v>1</v>
      </c>
      <c r="J682" s="7">
        <f>IF([1]配变!G682="","",[1]配变!G682)</f>
        <v>0</v>
      </c>
    </row>
    <row r="683" spans="1:10" x14ac:dyDescent="0.15">
      <c r="A683" s="7" t="str">
        <f>IF([1]配变!A683="","",[1]配变!A683)</f>
        <v>安柒线移动3</v>
      </c>
      <c r="B683" s="7" t="str">
        <f>IF([1]配变!B683="","",[1]配变!B683)</f>
        <v>10kV</v>
      </c>
      <c r="C683" s="7">
        <f>IF([1]配变!D683="","",[1]配变!D683)</f>
        <v>30</v>
      </c>
      <c r="D683" s="7" t="str">
        <f>IF([1]配变!F683="","",[1]配变!F683)</f>
        <v>市辖</v>
      </c>
      <c r="E683" s="7" t="str">
        <f>IF([1]配变!H683="","",[1]配变!H683)</f>
        <v>分区4</v>
      </c>
      <c r="F683" s="7">
        <f>IF([1]配变!J683="","",[1]配变!J683)</f>
        <v>1</v>
      </c>
      <c r="G683" s="7">
        <f>IF([1]配变!K683="","",[1]配变!K683)</f>
        <v>2</v>
      </c>
      <c r="H683" s="7">
        <f>IF([1]配变!L683="","",[1]配变!L683)</f>
        <v>1</v>
      </c>
      <c r="I683" s="7">
        <f>IF([1]配变!M683="","",[1]配变!M683)</f>
        <v>1</v>
      </c>
      <c r="J683" s="7">
        <f>IF([1]配变!G683="","",[1]配变!G683)</f>
        <v>0</v>
      </c>
    </row>
    <row r="684" spans="1:10" x14ac:dyDescent="0.15">
      <c r="A684" s="7" t="str">
        <f>IF([1]配变!A684="","",[1]配变!A684)</f>
        <v>晟杨模具1-1</v>
      </c>
      <c r="B684" s="7" t="str">
        <f>IF([1]配变!B684="","",[1]配变!B684)</f>
        <v>10kV</v>
      </c>
      <c r="C684" s="7">
        <f>IF([1]配变!D684="","",[1]配变!D684)</f>
        <v>1600</v>
      </c>
      <c r="D684" s="7" t="str">
        <f>IF([1]配变!F684="","",[1]配变!F684)</f>
        <v>市辖</v>
      </c>
      <c r="E684" s="7" t="str">
        <f>IF([1]配变!H684="","",[1]配变!H684)</f>
        <v>分区2</v>
      </c>
      <c r="F684" s="7">
        <f>IF([1]配变!J684="","",[1]配变!J684)</f>
        <v>0</v>
      </c>
      <c r="G684" s="7">
        <f>IF([1]配变!K684="","",[1]配变!K684)</f>
        <v>0</v>
      </c>
      <c r="H684" s="7">
        <f>IF([1]配变!L684="","",[1]配变!L684)</f>
        <v>0</v>
      </c>
      <c r="I684" s="7">
        <f>IF([1]配变!M684="","",[1]配变!M684)</f>
        <v>0</v>
      </c>
      <c r="J684" s="7">
        <f>IF([1]配变!G684="","",[1]配变!G684)</f>
        <v>0</v>
      </c>
    </row>
    <row r="685" spans="1:10" x14ac:dyDescent="0.15">
      <c r="A685" s="7" t="str">
        <f>IF([1]配变!A685="","",[1]配变!A685)</f>
        <v>晟杨模具1-2</v>
      </c>
      <c r="B685" s="7" t="str">
        <f>IF([1]配变!B685="","",[1]配变!B685)</f>
        <v>10kV</v>
      </c>
      <c r="C685" s="7">
        <f>IF([1]配变!D685="","",[1]配变!D685)</f>
        <v>800</v>
      </c>
      <c r="D685" s="7" t="str">
        <f>IF([1]配变!F685="","",[1]配变!F685)</f>
        <v>市辖</v>
      </c>
      <c r="E685" s="7" t="str">
        <f>IF([1]配变!H685="","",[1]配变!H685)</f>
        <v>分区2</v>
      </c>
      <c r="F685" s="7">
        <f>IF([1]配变!J685="","",[1]配变!J685)</f>
        <v>1</v>
      </c>
      <c r="G685" s="7">
        <f>IF([1]配变!K685="","",[1]配变!K685)</f>
        <v>1</v>
      </c>
      <c r="H685" s="7">
        <f>IF([1]配变!L685="","",[1]配变!L685)</f>
        <v>1</v>
      </c>
      <c r="I685" s="7">
        <f>IF([1]配变!M685="","",[1]配变!M685)</f>
        <v>1</v>
      </c>
      <c r="J685" s="7">
        <f>IF([1]配变!G685="","",[1]配变!G685)</f>
        <v>0</v>
      </c>
    </row>
    <row r="686" spans="1:10" x14ac:dyDescent="0.15">
      <c r="A686" s="7" t="str">
        <f>IF([1]配变!A686="","",[1]配变!A686)</f>
        <v>晟杨模具1-3</v>
      </c>
      <c r="B686" s="7" t="str">
        <f>IF([1]配变!B686="","",[1]配变!B686)</f>
        <v>10kV</v>
      </c>
      <c r="C686" s="7">
        <f>IF([1]配变!D686="","",[1]配变!D686)</f>
        <v>500</v>
      </c>
      <c r="D686" s="7" t="str">
        <f>IF([1]配变!F686="","",[1]配变!F686)</f>
        <v>市辖</v>
      </c>
      <c r="E686" s="7" t="str">
        <f>IF([1]配变!H686="","",[1]配变!H686)</f>
        <v>分区2</v>
      </c>
      <c r="F686" s="7">
        <f>IF([1]配变!J686="","",[1]配变!J686)</f>
        <v>0</v>
      </c>
      <c r="G686" s="7">
        <f>IF([1]配变!K686="","",[1]配变!K686)</f>
        <v>2</v>
      </c>
      <c r="H686" s="7">
        <f>IF([1]配变!L686="","",[1]配变!L686)</f>
        <v>1</v>
      </c>
      <c r="I686" s="7">
        <f>IF([1]配变!M686="","",[1]配变!M686)</f>
        <v>1</v>
      </c>
      <c r="J686" s="7">
        <f>IF([1]配变!G686="","",[1]配变!G686)</f>
        <v>0</v>
      </c>
    </row>
    <row r="687" spans="1:10" x14ac:dyDescent="0.15">
      <c r="A687" s="7" t="str">
        <f>IF([1]配变!A687="","",[1]配变!A687)</f>
        <v>新源工贸</v>
      </c>
      <c r="B687" s="7" t="str">
        <f>IF([1]配变!B687="","",[1]配变!B687)</f>
        <v>10kV</v>
      </c>
      <c r="C687" s="7">
        <f>IF([1]配变!D687="","",[1]配变!D687)</f>
        <v>200</v>
      </c>
      <c r="D687" s="7" t="str">
        <f>IF([1]配变!F687="","",[1]配变!F687)</f>
        <v>市辖</v>
      </c>
      <c r="E687" s="7" t="str">
        <f>IF([1]配变!H687="","",[1]配变!H687)</f>
        <v>分区2</v>
      </c>
      <c r="F687" s="7">
        <f>IF([1]配变!J687="","",[1]配变!J687)</f>
        <v>1</v>
      </c>
      <c r="G687" s="7">
        <f>IF([1]配变!K687="","",[1]配变!K687)</f>
        <v>0</v>
      </c>
      <c r="H687" s="7">
        <f>IF([1]配变!L687="","",[1]配变!L687)</f>
        <v>0</v>
      </c>
      <c r="I687" s="7">
        <f>IF([1]配变!M687="","",[1]配变!M687)</f>
        <v>0</v>
      </c>
      <c r="J687" s="7">
        <f>IF([1]配变!G687="","",[1]配变!G687)</f>
        <v>0</v>
      </c>
    </row>
    <row r="688" spans="1:10" x14ac:dyDescent="0.15">
      <c r="A688" s="7" t="str">
        <f>IF([1]配变!A688="","",[1]配变!A688)</f>
        <v>宝阳金属</v>
      </c>
      <c r="B688" s="7" t="str">
        <f>IF([1]配变!B688="","",[1]配变!B688)</f>
        <v>10kV</v>
      </c>
      <c r="C688" s="7">
        <f>IF([1]配变!D688="","",[1]配变!D688)</f>
        <v>500</v>
      </c>
      <c r="D688" s="7" t="str">
        <f>IF([1]配变!F688="","",[1]配变!F688)</f>
        <v>市辖</v>
      </c>
      <c r="E688" s="7" t="str">
        <f>IF([1]配变!H688="","",[1]配变!H688)</f>
        <v>分区2</v>
      </c>
      <c r="F688" s="7">
        <f>IF([1]配变!J688="","",[1]配变!J688)</f>
        <v>0</v>
      </c>
      <c r="G688" s="7">
        <f>IF([1]配变!K688="","",[1]配变!K688)</f>
        <v>1</v>
      </c>
      <c r="H688" s="7">
        <f>IF([1]配变!L688="","",[1]配变!L688)</f>
        <v>1</v>
      </c>
      <c r="I688" s="7">
        <f>IF([1]配变!M688="","",[1]配变!M688)</f>
        <v>1</v>
      </c>
      <c r="J688" s="7">
        <f>IF([1]配变!G688="","",[1]配变!G688)</f>
        <v>0</v>
      </c>
    </row>
    <row r="689" spans="1:10" x14ac:dyDescent="0.15">
      <c r="A689" s="7" t="str">
        <f>IF([1]配变!A689="","",[1]配变!A689)</f>
        <v>光生铝业1-1</v>
      </c>
      <c r="B689" s="7" t="str">
        <f>IF([1]配变!B689="","",[1]配变!B689)</f>
        <v>10kV</v>
      </c>
      <c r="C689" s="7">
        <f>IF([1]配变!D689="","",[1]配变!D689)</f>
        <v>630</v>
      </c>
      <c r="D689" s="7" t="str">
        <f>IF([1]配变!F689="","",[1]配变!F689)</f>
        <v>市辖</v>
      </c>
      <c r="E689" s="7" t="str">
        <f>IF([1]配变!H689="","",[1]配变!H689)</f>
        <v>分区1</v>
      </c>
      <c r="F689" s="7">
        <f>IF([1]配变!J689="","",[1]配变!J689)</f>
        <v>1</v>
      </c>
      <c r="G689" s="7">
        <f>IF([1]配变!K689="","",[1]配变!K689)</f>
        <v>2</v>
      </c>
      <c r="H689" s="7">
        <f>IF([1]配变!L689="","",[1]配变!L689)</f>
        <v>1</v>
      </c>
      <c r="I689" s="7">
        <f>IF([1]配变!M689="","",[1]配变!M689)</f>
        <v>1</v>
      </c>
      <c r="J689" s="7">
        <f>IF([1]配变!G689="","",[1]配变!G689)</f>
        <v>0</v>
      </c>
    </row>
    <row r="690" spans="1:10" x14ac:dyDescent="0.15">
      <c r="A690" s="7" t="str">
        <f>IF([1]配变!A690="","",[1]配变!A690)</f>
        <v>光生铝业1-2</v>
      </c>
      <c r="B690" s="7" t="str">
        <f>IF([1]配变!B690="","",[1]配变!B690)</f>
        <v>10kV</v>
      </c>
      <c r="C690" s="7">
        <f>IF([1]配变!D690="","",[1]配变!D690)</f>
        <v>400</v>
      </c>
      <c r="D690" s="7" t="str">
        <f>IF([1]配变!F690="","",[1]配变!F690)</f>
        <v>市辖</v>
      </c>
      <c r="E690" s="7" t="str">
        <f>IF([1]配变!H690="","",[1]配变!H690)</f>
        <v>分区1</v>
      </c>
      <c r="F690" s="7">
        <f>IF([1]配变!J690="","",[1]配变!J690)</f>
        <v>0</v>
      </c>
      <c r="G690" s="7">
        <f>IF([1]配变!K690="","",[1]配变!K690)</f>
        <v>0</v>
      </c>
      <c r="H690" s="7">
        <f>IF([1]配变!L690="","",[1]配变!L690)</f>
        <v>0</v>
      </c>
      <c r="I690" s="7">
        <f>IF([1]配变!M690="","",[1]配变!M690)</f>
        <v>0</v>
      </c>
      <c r="J690" s="7">
        <f>IF([1]配变!G690="","",[1]配变!G690)</f>
        <v>0</v>
      </c>
    </row>
    <row r="691" spans="1:10" x14ac:dyDescent="0.15">
      <c r="A691" s="7" t="str">
        <f>IF([1]配变!A691="","",[1]配变!A691)</f>
        <v>华青家具1-1</v>
      </c>
      <c r="B691" s="7" t="str">
        <f>IF([1]配变!B691="","",[1]配变!B691)</f>
        <v>10kV</v>
      </c>
      <c r="C691" s="7">
        <f>IF([1]配变!D691="","",[1]配变!D691)</f>
        <v>800</v>
      </c>
      <c r="D691" s="7" t="str">
        <f>IF([1]配变!F691="","",[1]配变!F691)</f>
        <v>市辖</v>
      </c>
      <c r="E691" s="7" t="str">
        <f>IF([1]配变!H691="","",[1]配变!H691)</f>
        <v>分区2</v>
      </c>
      <c r="F691" s="7">
        <f>IF([1]配变!J691="","",[1]配变!J691)</f>
        <v>1</v>
      </c>
      <c r="G691" s="7">
        <f>IF([1]配变!K691="","",[1]配变!K691)</f>
        <v>1</v>
      </c>
      <c r="H691" s="7">
        <f>IF([1]配变!L691="","",[1]配变!L691)</f>
        <v>1</v>
      </c>
      <c r="I691" s="7">
        <f>IF([1]配变!M691="","",[1]配变!M691)</f>
        <v>1</v>
      </c>
      <c r="J691" s="7">
        <f>IF([1]配变!G691="","",[1]配变!G691)</f>
        <v>0</v>
      </c>
    </row>
    <row r="692" spans="1:10" x14ac:dyDescent="0.15">
      <c r="A692" s="7" t="str">
        <f>IF([1]配变!A692="","",[1]配变!A692)</f>
        <v>华青家具1-2</v>
      </c>
      <c r="B692" s="7" t="str">
        <f>IF([1]配变!B692="","",[1]配变!B692)</f>
        <v>10kV</v>
      </c>
      <c r="C692" s="7">
        <f>IF([1]配变!D692="","",[1]配变!D692)</f>
        <v>400</v>
      </c>
      <c r="D692" s="7" t="str">
        <f>IF([1]配变!F692="","",[1]配变!F692)</f>
        <v>市辖</v>
      </c>
      <c r="E692" s="7" t="str">
        <f>IF([1]配变!H692="","",[1]配变!H692)</f>
        <v>分区2</v>
      </c>
      <c r="F692" s="7">
        <f>IF([1]配变!J692="","",[1]配变!J692)</f>
        <v>0</v>
      </c>
      <c r="G692" s="7">
        <f>IF([1]配变!K692="","",[1]配变!K692)</f>
        <v>2</v>
      </c>
      <c r="H692" s="7">
        <f>IF([1]配变!L692="","",[1]配变!L692)</f>
        <v>1</v>
      </c>
      <c r="I692" s="7">
        <f>IF([1]配变!M692="","",[1]配变!M692)</f>
        <v>1</v>
      </c>
      <c r="J692" s="7">
        <f>IF([1]配变!G692="","",[1]配变!G692)</f>
        <v>0</v>
      </c>
    </row>
    <row r="693" spans="1:10" x14ac:dyDescent="0.15">
      <c r="A693" s="7" t="str">
        <f>IF([1]配变!A693="","",[1]配变!A693)</f>
        <v>华青家具1-3</v>
      </c>
      <c r="B693" s="7" t="str">
        <f>IF([1]配变!B693="","",[1]配变!B693)</f>
        <v>10kV</v>
      </c>
      <c r="C693" s="7">
        <f>IF([1]配变!D693="","",[1]配变!D693)</f>
        <v>30</v>
      </c>
      <c r="D693" s="7" t="str">
        <f>IF([1]配变!F693="","",[1]配变!F693)</f>
        <v>市辖</v>
      </c>
      <c r="E693" s="7" t="str">
        <f>IF([1]配变!H693="","",[1]配变!H693)</f>
        <v>分区2</v>
      </c>
      <c r="F693" s="7">
        <f>IF([1]配变!J693="","",[1]配变!J693)</f>
        <v>1</v>
      </c>
      <c r="G693" s="7">
        <f>IF([1]配变!K693="","",[1]配变!K693)</f>
        <v>0</v>
      </c>
      <c r="H693" s="7">
        <f>IF([1]配变!L693="","",[1]配变!L693)</f>
        <v>0</v>
      </c>
      <c r="I693" s="7">
        <f>IF([1]配变!M693="","",[1]配变!M693)</f>
        <v>0</v>
      </c>
      <c r="J693" s="7">
        <f>IF([1]配变!G693="","",[1]配变!G693)</f>
        <v>0</v>
      </c>
    </row>
    <row r="694" spans="1:10" x14ac:dyDescent="0.15">
      <c r="A694" s="7" t="str">
        <f>IF([1]配变!A694="","",[1]配变!A694)</f>
        <v>曹家线移动</v>
      </c>
      <c r="B694" s="7" t="str">
        <f>IF([1]配变!B694="","",[1]配变!B694)</f>
        <v>10kV</v>
      </c>
      <c r="C694" s="7">
        <f>IF([1]配变!D694="","",[1]配变!D694)</f>
        <v>30</v>
      </c>
      <c r="D694" s="7" t="str">
        <f>IF([1]配变!F694="","",[1]配变!F694)</f>
        <v>市辖</v>
      </c>
      <c r="E694" s="7" t="str">
        <f>IF([1]配变!H694="","",[1]配变!H694)</f>
        <v>分区2</v>
      </c>
      <c r="F694" s="7">
        <f>IF([1]配变!J694="","",[1]配变!J694)</f>
        <v>0</v>
      </c>
      <c r="G694" s="7">
        <f>IF([1]配变!K694="","",[1]配变!K694)</f>
        <v>1</v>
      </c>
      <c r="H694" s="7">
        <f>IF([1]配变!L694="","",[1]配变!L694)</f>
        <v>1</v>
      </c>
      <c r="I694" s="7">
        <f>IF([1]配变!M694="","",[1]配变!M694)</f>
        <v>1</v>
      </c>
      <c r="J694" s="7">
        <f>IF([1]配变!G694="","",[1]配变!G694)</f>
        <v>0</v>
      </c>
    </row>
    <row r="695" spans="1:10" x14ac:dyDescent="0.15">
      <c r="A695" s="7" t="str">
        <f>IF([1]配变!A695="","",[1]配变!A695)</f>
        <v>曹家线联通</v>
      </c>
      <c r="B695" s="7" t="str">
        <f>IF([1]配变!B695="","",[1]配变!B695)</f>
        <v>10kV</v>
      </c>
      <c r="C695" s="7">
        <f>IF([1]配变!D695="","",[1]配变!D695)</f>
        <v>30</v>
      </c>
      <c r="D695" s="7" t="str">
        <f>IF([1]配变!F695="","",[1]配变!F695)</f>
        <v>市辖</v>
      </c>
      <c r="E695" s="7" t="str">
        <f>IF([1]配变!H695="","",[1]配变!H695)</f>
        <v>分区1</v>
      </c>
      <c r="F695" s="7">
        <f>IF([1]配变!J695="","",[1]配变!J695)</f>
        <v>1</v>
      </c>
      <c r="G695" s="7">
        <f>IF([1]配变!K695="","",[1]配变!K695)</f>
        <v>2</v>
      </c>
      <c r="H695" s="7">
        <f>IF([1]配变!L695="","",[1]配变!L695)</f>
        <v>1</v>
      </c>
      <c r="I695" s="7">
        <f>IF([1]配变!M695="","",[1]配变!M695)</f>
        <v>1</v>
      </c>
      <c r="J695" s="7">
        <f>IF([1]配变!G695="","",[1]配变!G695)</f>
        <v>0</v>
      </c>
    </row>
    <row r="696" spans="1:10" x14ac:dyDescent="0.15">
      <c r="A696" s="7" t="str">
        <f>IF([1]配变!A696="","",[1]配变!A696)</f>
        <v>曹家线电信</v>
      </c>
      <c r="B696" s="7" t="str">
        <f>IF([1]配变!B696="","",[1]配变!B696)</f>
        <v>10kV</v>
      </c>
      <c r="C696" s="7">
        <f>IF([1]配变!D696="","",[1]配变!D696)</f>
        <v>30</v>
      </c>
      <c r="D696" s="7" t="str">
        <f>IF([1]配变!F696="","",[1]配变!F696)</f>
        <v>市辖</v>
      </c>
      <c r="E696" s="7" t="str">
        <f>IF([1]配变!H696="","",[1]配变!H696)</f>
        <v>分区1</v>
      </c>
      <c r="F696" s="7">
        <f>IF([1]配变!J696="","",[1]配变!J696)</f>
        <v>0</v>
      </c>
      <c r="G696" s="7">
        <f>IF([1]配变!K696="","",[1]配变!K696)</f>
        <v>0</v>
      </c>
      <c r="H696" s="7">
        <f>IF([1]配变!L696="","",[1]配变!L696)</f>
        <v>0</v>
      </c>
      <c r="I696" s="7">
        <f>IF([1]配变!M696="","",[1]配变!M696)</f>
        <v>0</v>
      </c>
      <c r="J696" s="7">
        <f>IF([1]配变!G696="","",[1]配变!G696)</f>
        <v>0</v>
      </c>
    </row>
    <row r="697" spans="1:10" x14ac:dyDescent="0.15">
      <c r="A697" s="7" t="str">
        <f>IF([1]配变!A697="","",[1]配变!A697)</f>
        <v>曹家线巨霸机电</v>
      </c>
      <c r="B697" s="7" t="str">
        <f>IF([1]配变!B697="","",[1]配变!B697)</f>
        <v>10kV</v>
      </c>
      <c r="C697" s="7">
        <f>IF([1]配变!D697="","",[1]配变!D697)</f>
        <v>250</v>
      </c>
      <c r="D697" s="7" t="str">
        <f>IF([1]配变!F697="","",[1]配变!F697)</f>
        <v>市辖</v>
      </c>
      <c r="E697" s="7" t="str">
        <f>IF([1]配变!H697="","",[1]配变!H697)</f>
        <v>分区1</v>
      </c>
      <c r="F697" s="7">
        <f>IF([1]配变!J697="","",[1]配变!J697)</f>
        <v>1</v>
      </c>
      <c r="G697" s="7">
        <f>IF([1]配变!K697="","",[1]配变!K697)</f>
        <v>1</v>
      </c>
      <c r="H697" s="7">
        <f>IF([1]配变!L697="","",[1]配变!L697)</f>
        <v>1</v>
      </c>
      <c r="I697" s="7">
        <f>IF([1]配变!M697="","",[1]配变!M697)</f>
        <v>1</v>
      </c>
      <c r="J697" s="7">
        <f>IF([1]配变!G697="","",[1]配变!G697)</f>
        <v>0</v>
      </c>
    </row>
    <row r="698" spans="1:10" x14ac:dyDescent="0.15">
      <c r="A698" s="7" t="str">
        <f>IF([1]配变!A698="","",[1]配变!A698)</f>
        <v>曹家线宏光投资</v>
      </c>
      <c r="B698" s="7" t="str">
        <f>IF([1]配变!B698="","",[1]配变!B698)</f>
        <v>10kV</v>
      </c>
      <c r="C698" s="7">
        <f>IF([1]配变!D698="","",[1]配变!D698)</f>
        <v>200</v>
      </c>
      <c r="D698" s="7" t="str">
        <f>IF([1]配变!F698="","",[1]配变!F698)</f>
        <v>市辖</v>
      </c>
      <c r="E698" s="7" t="str">
        <f>IF([1]配变!H698="","",[1]配变!H698)</f>
        <v>分区1</v>
      </c>
      <c r="F698" s="7">
        <f>IF([1]配变!J698="","",[1]配变!J698)</f>
        <v>0</v>
      </c>
      <c r="G698" s="7">
        <f>IF([1]配变!K698="","",[1]配变!K698)</f>
        <v>2</v>
      </c>
      <c r="H698" s="7">
        <f>IF([1]配变!L698="","",[1]配变!L698)</f>
        <v>1</v>
      </c>
      <c r="I698" s="7">
        <f>IF([1]配变!M698="","",[1]配变!M698)</f>
        <v>1</v>
      </c>
      <c r="J698" s="7">
        <f>IF([1]配变!G698="","",[1]配变!G698)</f>
        <v>0</v>
      </c>
    </row>
    <row r="699" spans="1:10" x14ac:dyDescent="0.15">
      <c r="A699" s="7" t="str">
        <f>IF([1]配变!A699="","",[1]配变!A699)</f>
        <v>鼎坚五金</v>
      </c>
      <c r="B699" s="7" t="str">
        <f>IF([1]配变!B699="","",[1]配变!B699)</f>
        <v>10kV</v>
      </c>
      <c r="C699" s="7">
        <f>IF([1]配变!D699="","",[1]配变!D699)</f>
        <v>315</v>
      </c>
      <c r="D699" s="7" t="str">
        <f>IF([1]配变!F699="","",[1]配变!F699)</f>
        <v>市辖</v>
      </c>
      <c r="E699" s="7" t="str">
        <f>IF([1]配变!H699="","",[1]配变!H699)</f>
        <v>分区1</v>
      </c>
      <c r="F699" s="7">
        <f>IF([1]配变!J699="","",[1]配变!J699)</f>
        <v>1</v>
      </c>
      <c r="G699" s="7">
        <f>IF([1]配变!K699="","",[1]配变!K699)</f>
        <v>0</v>
      </c>
      <c r="H699" s="7">
        <f>IF([1]配变!L699="","",[1]配变!L699)</f>
        <v>0</v>
      </c>
      <c r="I699" s="7">
        <f>IF([1]配变!M699="","",[1]配变!M699)</f>
        <v>0</v>
      </c>
      <c r="J699" s="7">
        <f>IF([1]配变!G699="","",[1]配变!G699)</f>
        <v>0</v>
      </c>
    </row>
    <row r="700" spans="1:10" x14ac:dyDescent="0.15">
      <c r="A700" s="7" t="str">
        <f>IF([1]配变!A700="","",[1]配变!A700)</f>
        <v>花桥变</v>
      </c>
      <c r="B700" s="7" t="str">
        <f>IF([1]配变!B700="","",[1]配变!B700)</f>
        <v>10kV</v>
      </c>
      <c r="C700" s="7">
        <f>IF([1]配变!D700="","",[1]配变!D700)</f>
        <v>630</v>
      </c>
      <c r="D700" s="7" t="str">
        <f>IF([1]配变!F700="","",[1]配变!F700)</f>
        <v>市辖</v>
      </c>
      <c r="E700" s="7" t="str">
        <f>IF([1]配变!H700="","",[1]配变!H700)</f>
        <v>分区1</v>
      </c>
      <c r="F700" s="7">
        <f>IF([1]配变!J700="","",[1]配变!J700)</f>
        <v>0</v>
      </c>
      <c r="G700" s="7">
        <f>IF([1]配变!K700="","",[1]配变!K700)</f>
        <v>1</v>
      </c>
      <c r="H700" s="7">
        <f>IF([1]配变!L700="","",[1]配变!L700)</f>
        <v>1</v>
      </c>
      <c r="I700" s="7">
        <f>IF([1]配变!M700="","",[1]配变!M700)</f>
        <v>1</v>
      </c>
      <c r="J700" s="7">
        <f>IF([1]配变!G700="","",[1]配变!G700)</f>
        <v>0</v>
      </c>
    </row>
    <row r="701" spans="1:10" x14ac:dyDescent="0.15">
      <c r="A701" s="7" t="str">
        <f>IF([1]配变!A701="","",[1]配变!A701)</f>
        <v>利通天然气</v>
      </c>
      <c r="B701" s="7" t="str">
        <f>IF([1]配变!B701="","",[1]配变!B701)</f>
        <v>10kV</v>
      </c>
      <c r="C701" s="7">
        <f>IF([1]配变!D701="","",[1]配变!D701)</f>
        <v>30</v>
      </c>
      <c r="D701" s="7" t="str">
        <f>IF([1]配变!F701="","",[1]配变!F701)</f>
        <v>市辖</v>
      </c>
      <c r="E701" s="7" t="str">
        <f>IF([1]配变!H701="","",[1]配变!H701)</f>
        <v>分区1</v>
      </c>
      <c r="F701" s="7">
        <f>IF([1]配变!J701="","",[1]配变!J701)</f>
        <v>1</v>
      </c>
      <c r="G701" s="7">
        <f>IF([1]配变!K701="","",[1]配变!K701)</f>
        <v>2</v>
      </c>
      <c r="H701" s="7">
        <f>IF([1]配变!L701="","",[1]配变!L701)</f>
        <v>1</v>
      </c>
      <c r="I701" s="7">
        <f>IF([1]配变!M701="","",[1]配变!M701)</f>
        <v>1</v>
      </c>
      <c r="J701" s="7">
        <f>IF([1]配变!G701="","",[1]配变!G701)</f>
        <v>0</v>
      </c>
    </row>
    <row r="702" spans="1:10" x14ac:dyDescent="0.15">
      <c r="A702" s="7" t="str">
        <f>IF([1]配变!A702="","",[1]配变!A702)</f>
        <v>国际商务城资产经营</v>
      </c>
      <c r="B702" s="7" t="str">
        <f>IF([1]配变!B702="","",[1]配变!B702)</f>
        <v>10kV</v>
      </c>
      <c r="C702" s="7">
        <f>IF([1]配变!D702="","",[1]配变!D702)</f>
        <v>500</v>
      </c>
      <c r="D702" s="7" t="str">
        <f>IF([1]配变!F702="","",[1]配变!F702)</f>
        <v>市辖</v>
      </c>
      <c r="E702" s="7" t="str">
        <f>IF([1]配变!H702="","",[1]配变!H702)</f>
        <v>分区1</v>
      </c>
      <c r="F702" s="7">
        <f>IF([1]配变!J702="","",[1]配变!J702)</f>
        <v>0</v>
      </c>
      <c r="G702" s="7">
        <f>IF([1]配变!K702="","",[1]配变!K702)</f>
        <v>0</v>
      </c>
      <c r="H702" s="7">
        <f>IF([1]配变!L702="","",[1]配变!L702)</f>
        <v>0</v>
      </c>
      <c r="I702" s="7">
        <f>IF([1]配变!M702="","",[1]配变!M702)</f>
        <v>0</v>
      </c>
      <c r="J702" s="7">
        <f>IF([1]配变!G702="","",[1]配变!G702)</f>
        <v>0</v>
      </c>
    </row>
    <row r="703" spans="1:10" x14ac:dyDescent="0.15">
      <c r="A703" s="7" t="str">
        <f>IF([1]配变!A703="","",[1]配变!A703)</f>
        <v>自来水1-1</v>
      </c>
      <c r="B703" s="7" t="str">
        <f>IF([1]配变!B703="","",[1]配变!B703)</f>
        <v>10kV</v>
      </c>
      <c r="C703" s="7">
        <f>IF([1]配变!D703="","",[1]配变!D703)</f>
        <v>1250</v>
      </c>
      <c r="D703" s="7" t="str">
        <f>IF([1]配变!F703="","",[1]配变!F703)</f>
        <v>市辖</v>
      </c>
      <c r="E703" s="7" t="str">
        <f>IF([1]配变!H703="","",[1]配变!H703)</f>
        <v>分区1</v>
      </c>
      <c r="F703" s="7">
        <f>IF([1]配变!J703="","",[1]配变!J703)</f>
        <v>1</v>
      </c>
      <c r="G703" s="7">
        <f>IF([1]配变!K703="","",[1]配变!K703)</f>
        <v>1</v>
      </c>
      <c r="H703" s="7">
        <f>IF([1]配变!L703="","",[1]配变!L703)</f>
        <v>1</v>
      </c>
      <c r="I703" s="7">
        <f>IF([1]配变!M703="","",[1]配变!M703)</f>
        <v>1</v>
      </c>
      <c r="J703" s="7">
        <f>IF([1]配变!G703="","",[1]配变!G703)</f>
        <v>0</v>
      </c>
    </row>
    <row r="704" spans="1:10" x14ac:dyDescent="0.15">
      <c r="A704" s="7" t="str">
        <f>IF([1]配变!A704="","",[1]配变!A704)</f>
        <v>自来水1-2</v>
      </c>
      <c r="B704" s="7" t="str">
        <f>IF([1]配变!B704="","",[1]配变!B704)</f>
        <v>10kV</v>
      </c>
      <c r="C704" s="7">
        <f>IF([1]配变!D704="","",[1]配变!D704)</f>
        <v>1250</v>
      </c>
      <c r="D704" s="7" t="str">
        <f>IF([1]配变!F704="","",[1]配变!F704)</f>
        <v>市辖</v>
      </c>
      <c r="E704" s="7" t="str">
        <f>IF([1]配变!H704="","",[1]配变!H704)</f>
        <v>分区1</v>
      </c>
      <c r="F704" s="7">
        <f>IF([1]配变!J704="","",[1]配变!J704)</f>
        <v>0</v>
      </c>
      <c r="G704" s="7">
        <f>IF([1]配变!K704="","",[1]配变!K704)</f>
        <v>2</v>
      </c>
      <c r="H704" s="7">
        <f>IF([1]配变!L704="","",[1]配变!L704)</f>
        <v>1</v>
      </c>
      <c r="I704" s="7">
        <f>IF([1]配变!M704="","",[1]配变!M704)</f>
        <v>1</v>
      </c>
      <c r="J704" s="7">
        <f>IF([1]配变!G704="","",[1]配变!G704)</f>
        <v>0</v>
      </c>
    </row>
    <row r="705" spans="1:10" x14ac:dyDescent="0.15">
      <c r="A705" s="7" t="str">
        <f>IF([1]配变!A705="","",[1]配变!A705)</f>
        <v>自来水1-3</v>
      </c>
      <c r="B705" s="7" t="str">
        <f>IF([1]配变!B705="","",[1]配变!B705)</f>
        <v>10kV</v>
      </c>
      <c r="C705" s="7">
        <f>IF([1]配变!D705="","",[1]配变!D705)</f>
        <v>30</v>
      </c>
      <c r="D705" s="7" t="str">
        <f>IF([1]配变!F705="","",[1]配变!F705)</f>
        <v>市辖</v>
      </c>
      <c r="E705" s="7" t="str">
        <f>IF([1]配变!H705="","",[1]配变!H705)</f>
        <v>分区1</v>
      </c>
      <c r="F705" s="7">
        <f>IF([1]配变!J705="","",[1]配变!J705)</f>
        <v>1</v>
      </c>
      <c r="G705" s="7">
        <f>IF([1]配变!K705="","",[1]配变!K705)</f>
        <v>0</v>
      </c>
      <c r="H705" s="7">
        <f>IF([1]配变!L705="","",[1]配变!L705)</f>
        <v>0</v>
      </c>
      <c r="I705" s="7">
        <f>IF([1]配变!M705="","",[1]配变!M705)</f>
        <v>0</v>
      </c>
      <c r="J705" s="7">
        <f>IF([1]配变!G705="","",[1]配变!G705)</f>
        <v>0</v>
      </c>
    </row>
    <row r="706" spans="1:10" x14ac:dyDescent="0.15">
      <c r="A706" s="7" t="str">
        <f>IF([1]配变!A706="","",[1]配变!A706)</f>
        <v>新宇宙变</v>
      </c>
      <c r="B706" s="7" t="str">
        <f>IF([1]配变!B706="","",[1]配变!B706)</f>
        <v>10kV</v>
      </c>
      <c r="C706" s="7">
        <f>IF([1]配变!D706="","",[1]配变!D706)</f>
        <v>30</v>
      </c>
      <c r="D706" s="7" t="str">
        <f>IF([1]配变!F706="","",[1]配变!F706)</f>
        <v>市辖</v>
      </c>
      <c r="E706" s="7" t="str">
        <f>IF([1]配变!H706="","",[1]配变!H706)</f>
        <v>分区1</v>
      </c>
      <c r="F706" s="7">
        <f>IF([1]配变!J706="","",[1]配变!J706)</f>
        <v>0</v>
      </c>
      <c r="G706" s="7">
        <f>IF([1]配变!K706="","",[1]配变!K706)</f>
        <v>1</v>
      </c>
      <c r="H706" s="7">
        <f>IF([1]配变!L706="","",[1]配变!L706)</f>
        <v>1</v>
      </c>
      <c r="I706" s="7">
        <f>IF([1]配变!M706="","",[1]配变!M706)</f>
        <v>1</v>
      </c>
      <c r="J706" s="7">
        <f>IF([1]配变!G706="","",[1]配变!G706)</f>
        <v>0</v>
      </c>
    </row>
    <row r="707" spans="1:10" x14ac:dyDescent="0.15">
      <c r="A707" s="7" t="str">
        <f>IF([1]配变!A707="","",[1]配变!A707)</f>
        <v>生态园北排涝站</v>
      </c>
      <c r="B707" s="7" t="str">
        <f>IF([1]配变!B707="","",[1]配变!B707)</f>
        <v>10kV</v>
      </c>
      <c r="C707" s="7">
        <f>IF([1]配变!D707="","",[1]配变!D707)</f>
        <v>250</v>
      </c>
      <c r="D707" s="7" t="str">
        <f>IF([1]配变!F707="","",[1]配变!F707)</f>
        <v>市辖</v>
      </c>
      <c r="E707" s="7" t="str">
        <f>IF([1]配变!H707="","",[1]配变!H707)</f>
        <v>分区1</v>
      </c>
      <c r="F707" s="7">
        <f>IF([1]配变!J707="","",[1]配变!J707)</f>
        <v>1</v>
      </c>
      <c r="G707" s="7">
        <f>IF([1]配变!K707="","",[1]配变!K707)</f>
        <v>2</v>
      </c>
      <c r="H707" s="7">
        <f>IF([1]配变!L707="","",[1]配变!L707)</f>
        <v>1</v>
      </c>
      <c r="I707" s="7">
        <f>IF([1]配变!M707="","",[1]配变!M707)</f>
        <v>1</v>
      </c>
      <c r="J707" s="7">
        <f>IF([1]配变!G707="","",[1]配变!G707)</f>
        <v>0</v>
      </c>
    </row>
    <row r="708" spans="1:10" x14ac:dyDescent="0.15">
      <c r="A708" s="7" t="str">
        <f>IF([1]配变!A708="","",[1]配变!A708)</f>
        <v>曹家线移动2</v>
      </c>
      <c r="B708" s="7" t="str">
        <f>IF([1]配变!B708="","",[1]配变!B708)</f>
        <v>10kV</v>
      </c>
      <c r="C708" s="7">
        <f>IF([1]配变!D708="","",[1]配变!D708)</f>
        <v>30</v>
      </c>
      <c r="D708" s="7" t="str">
        <f>IF([1]配变!F708="","",[1]配变!F708)</f>
        <v>市辖</v>
      </c>
      <c r="E708" s="7" t="str">
        <f>IF([1]配变!H708="","",[1]配变!H708)</f>
        <v>分区1</v>
      </c>
      <c r="F708" s="7">
        <f>IF([1]配变!J708="","",[1]配变!J708)</f>
        <v>0</v>
      </c>
      <c r="G708" s="7">
        <f>IF([1]配变!K708="","",[1]配变!K708)</f>
        <v>0</v>
      </c>
      <c r="H708" s="7">
        <f>IF([1]配变!L708="","",[1]配变!L708)</f>
        <v>0</v>
      </c>
      <c r="I708" s="7">
        <f>IF([1]配变!M708="","",[1]配变!M708)</f>
        <v>0</v>
      </c>
      <c r="J708" s="7">
        <f>IF([1]配变!G708="","",[1]配变!G708)</f>
        <v>0</v>
      </c>
    </row>
    <row r="709" spans="1:10" x14ac:dyDescent="0.15">
      <c r="A709" s="7" t="str">
        <f>IF([1]配变!A709="","",[1]配变!A709)</f>
        <v>曹村经变</v>
      </c>
      <c r="B709" s="7" t="str">
        <f>IF([1]配变!B709="","",[1]配变!B709)</f>
        <v>10kV</v>
      </c>
      <c r="C709" s="7">
        <f>IF([1]配变!D709="","",[1]配变!D709)</f>
        <v>100</v>
      </c>
      <c r="D709" s="7" t="str">
        <f>IF([1]配变!F709="","",[1]配变!F709)</f>
        <v>市辖</v>
      </c>
      <c r="E709" s="7" t="str">
        <f>IF([1]配变!H709="","",[1]配变!H709)</f>
        <v>分区1</v>
      </c>
      <c r="F709" s="7">
        <f>IF([1]配变!J709="","",[1]配变!J709)</f>
        <v>1</v>
      </c>
      <c r="G709" s="7">
        <f>IF([1]配变!K709="","",[1]配变!K709)</f>
        <v>1</v>
      </c>
      <c r="H709" s="7">
        <f>IF([1]配变!L709="","",[1]配变!L709)</f>
        <v>1</v>
      </c>
      <c r="I709" s="7">
        <f>IF([1]配变!M709="","",[1]配变!M709)</f>
        <v>1</v>
      </c>
      <c r="J709" s="7">
        <f>IF([1]配变!G709="","",[1]配变!G709)</f>
        <v>0</v>
      </c>
    </row>
    <row r="710" spans="1:10" x14ac:dyDescent="0.15">
      <c r="A710" s="7" t="str">
        <f>IF([1]配变!A710="","",[1]配变!A710)</f>
        <v>高铁6段6工区3作业工区6#变</v>
      </c>
      <c r="B710" s="7" t="str">
        <f>IF([1]配变!B710="","",[1]配变!B710)</f>
        <v>10kV</v>
      </c>
      <c r="C710" s="7">
        <f>IF([1]配变!D710="","",[1]配变!D710)</f>
        <v>500</v>
      </c>
      <c r="D710" s="7" t="str">
        <f>IF([1]配变!F710="","",[1]配变!F710)</f>
        <v>市辖</v>
      </c>
      <c r="E710" s="7" t="str">
        <f>IF([1]配变!H710="","",[1]配变!H710)</f>
        <v>分区1</v>
      </c>
      <c r="F710" s="7">
        <f>IF([1]配变!J710="","",[1]配变!J710)</f>
        <v>0</v>
      </c>
      <c r="G710" s="7">
        <f>IF([1]配变!K710="","",[1]配变!K710)</f>
        <v>2</v>
      </c>
      <c r="H710" s="7">
        <f>IF([1]配变!L710="","",[1]配变!L710)</f>
        <v>1</v>
      </c>
      <c r="I710" s="7">
        <f>IF([1]配变!M710="","",[1]配变!M710)</f>
        <v>1</v>
      </c>
      <c r="J710" s="7">
        <f>IF([1]配变!G710="","",[1]配变!G710)</f>
        <v>0</v>
      </c>
    </row>
    <row r="711" spans="1:10" x14ac:dyDescent="0.15">
      <c r="A711" s="7" t="str">
        <f>IF([1]配变!A711="","",[1]配变!A711)</f>
        <v>曹家线商务城资产经营</v>
      </c>
      <c r="B711" s="7" t="str">
        <f>IF([1]配变!B711="","",[1]配变!B711)</f>
        <v>10kV</v>
      </c>
      <c r="C711" s="7">
        <f>IF([1]配变!D711="","",[1]配变!D711)</f>
        <v>400</v>
      </c>
      <c r="D711" s="7" t="str">
        <f>IF([1]配变!F711="","",[1]配变!F711)</f>
        <v>市辖</v>
      </c>
      <c r="E711" s="7" t="str">
        <f>IF([1]配变!H711="","",[1]配变!H711)</f>
        <v>分区1</v>
      </c>
      <c r="F711" s="7">
        <f>IF([1]配变!J711="","",[1]配变!J711)</f>
        <v>1</v>
      </c>
      <c r="G711" s="7">
        <f>IF([1]配变!K711="","",[1]配变!K711)</f>
        <v>0</v>
      </c>
      <c r="H711" s="7">
        <f>IF([1]配变!L711="","",[1]配变!L711)</f>
        <v>0</v>
      </c>
      <c r="I711" s="7">
        <f>IF([1]配变!M711="","",[1]配变!M711)</f>
        <v>0</v>
      </c>
      <c r="J711" s="7">
        <f>IF([1]配变!G711="","",[1]配变!G711)</f>
        <v>0</v>
      </c>
    </row>
    <row r="712" spans="1:10" x14ac:dyDescent="0.15">
      <c r="A712" s="7" t="str">
        <f>IF([1]配变!A712="","",[1]配变!A712)</f>
        <v>高铁6段6工区3作业工区</v>
      </c>
      <c r="B712" s="7" t="str">
        <f>IF([1]配变!B712="","",[1]配变!B712)</f>
        <v>10kV</v>
      </c>
      <c r="C712" s="7">
        <f>IF([1]配变!D712="","",[1]配变!D712)</f>
        <v>500</v>
      </c>
      <c r="D712" s="7" t="str">
        <f>IF([1]配变!F712="","",[1]配变!F712)</f>
        <v>市辖</v>
      </c>
      <c r="E712" s="7" t="str">
        <f>IF([1]配变!H712="","",[1]配变!H712)</f>
        <v>分区1</v>
      </c>
      <c r="F712" s="7">
        <f>IF([1]配变!J712="","",[1]配变!J712)</f>
        <v>0</v>
      </c>
      <c r="G712" s="7">
        <f>IF([1]配变!K712="","",[1]配变!K712)</f>
        <v>1</v>
      </c>
      <c r="H712" s="7">
        <f>IF([1]配变!L712="","",[1]配变!L712)</f>
        <v>1</v>
      </c>
      <c r="I712" s="7">
        <f>IF([1]配变!M712="","",[1]配变!M712)</f>
        <v>1</v>
      </c>
      <c r="J712" s="7">
        <f>IF([1]配变!G712="","",[1]配变!G712)</f>
        <v>0</v>
      </c>
    </row>
    <row r="713" spans="1:10" x14ac:dyDescent="0.15">
      <c r="A713" s="7" t="str">
        <f>IF([1]配变!A713="","",[1]配变!A713)</f>
        <v>生态园南排涝站</v>
      </c>
      <c r="B713" s="7" t="str">
        <f>IF([1]配变!B713="","",[1]配变!B713)</f>
        <v>10kV</v>
      </c>
      <c r="C713" s="7">
        <f>IF([1]配变!D713="","",[1]配变!D713)</f>
        <v>80</v>
      </c>
      <c r="D713" s="7" t="str">
        <f>IF([1]配变!F713="","",[1]配变!F713)</f>
        <v>县级</v>
      </c>
      <c r="E713" s="7" t="str">
        <f>IF([1]配变!H713="","",[1]配变!H713)</f>
        <v>分区3</v>
      </c>
      <c r="F713" s="7">
        <f>IF([1]配变!J713="","",[1]配变!J713)</f>
        <v>1</v>
      </c>
      <c r="G713" s="7">
        <f>IF([1]配变!K713="","",[1]配变!K713)</f>
        <v>2</v>
      </c>
      <c r="H713" s="7">
        <f>IF([1]配变!L713="","",[1]配变!L713)</f>
        <v>1</v>
      </c>
      <c r="I713" s="7">
        <f>IF([1]配变!M713="","",[1]配变!M713)</f>
        <v>1</v>
      </c>
      <c r="J713" s="7">
        <f>IF([1]配变!G713="","",[1]配变!G713)</f>
        <v>0</v>
      </c>
    </row>
    <row r="714" spans="1:10" x14ac:dyDescent="0.15">
      <c r="A714" s="7" t="str">
        <f>IF([1]配变!A714="","",[1]配变!A714)</f>
        <v>曹家线电信1</v>
      </c>
      <c r="B714" s="7" t="str">
        <f>IF([1]配变!B714="","",[1]配变!B714)</f>
        <v>10kV</v>
      </c>
      <c r="C714" s="7">
        <f>IF([1]配变!D714="","",[1]配变!D714)</f>
        <v>30</v>
      </c>
      <c r="D714" s="7" t="str">
        <f>IF([1]配变!F714="","",[1]配变!F714)</f>
        <v>县级</v>
      </c>
      <c r="E714" s="7" t="str">
        <f>IF([1]配变!H714="","",[1]配变!H714)</f>
        <v>分区3</v>
      </c>
      <c r="F714" s="7">
        <f>IF([1]配变!J714="","",[1]配变!J714)</f>
        <v>0</v>
      </c>
      <c r="G714" s="7">
        <f>IF([1]配变!K714="","",[1]配变!K714)</f>
        <v>0</v>
      </c>
      <c r="H714" s="7">
        <f>IF([1]配变!L714="","",[1]配变!L714)</f>
        <v>0</v>
      </c>
      <c r="I714" s="7">
        <f>IF([1]配变!M714="","",[1]配变!M714)</f>
        <v>0</v>
      </c>
      <c r="J714" s="7">
        <f>IF([1]配变!G714="","",[1]配变!G714)</f>
        <v>0</v>
      </c>
    </row>
    <row r="715" spans="1:10" x14ac:dyDescent="0.15">
      <c r="A715" s="7" t="str">
        <f>IF([1]配变!A715="","",[1]配变!A715)</f>
        <v>曹家线移动3</v>
      </c>
      <c r="B715" s="7" t="str">
        <f>IF([1]配变!B715="","",[1]配变!B715)</f>
        <v>10kV</v>
      </c>
      <c r="C715" s="7">
        <f>IF([1]配变!D715="","",[1]配变!D715)</f>
        <v>30</v>
      </c>
      <c r="D715" s="7" t="str">
        <f>IF([1]配变!F715="","",[1]配变!F715)</f>
        <v>县级</v>
      </c>
      <c r="E715" s="7" t="str">
        <f>IF([1]配变!H715="","",[1]配变!H715)</f>
        <v>分区3</v>
      </c>
      <c r="F715" s="7">
        <f>IF([1]配变!J715="","",[1]配变!J715)</f>
        <v>1</v>
      </c>
      <c r="G715" s="7">
        <f>IF([1]配变!K715="","",[1]配变!K715)</f>
        <v>1</v>
      </c>
      <c r="H715" s="7">
        <f>IF([1]配变!L715="","",[1]配变!L715)</f>
        <v>1</v>
      </c>
      <c r="I715" s="7">
        <f>IF([1]配变!M715="","",[1]配变!M715)</f>
        <v>1</v>
      </c>
      <c r="J715" s="7">
        <f>IF([1]配变!G715="","",[1]配变!G715)</f>
        <v>0</v>
      </c>
    </row>
    <row r="716" spans="1:10" x14ac:dyDescent="0.15">
      <c r="A716" s="7" t="str">
        <f>IF([1]配变!A716="","",[1]配变!A716)</f>
        <v>曹家线联通2</v>
      </c>
      <c r="B716" s="7" t="str">
        <f>IF([1]配变!B716="","",[1]配变!B716)</f>
        <v>10kV</v>
      </c>
      <c r="C716" s="7">
        <f>IF([1]配变!D716="","",[1]配变!D716)</f>
        <v>30</v>
      </c>
      <c r="D716" s="7" t="str">
        <f>IF([1]配变!F716="","",[1]配变!F716)</f>
        <v>县级</v>
      </c>
      <c r="E716" s="7" t="str">
        <f>IF([1]配变!H716="","",[1]配变!H716)</f>
        <v>分区3</v>
      </c>
      <c r="F716" s="7">
        <f>IF([1]配变!J716="","",[1]配变!J716)</f>
        <v>0</v>
      </c>
      <c r="G716" s="7">
        <f>IF([1]配变!K716="","",[1]配变!K716)</f>
        <v>2</v>
      </c>
      <c r="H716" s="7">
        <f>IF([1]配变!L716="","",[1]配变!L716)</f>
        <v>1</v>
      </c>
      <c r="I716" s="7">
        <f>IF([1]配变!M716="","",[1]配变!M716)</f>
        <v>1</v>
      </c>
      <c r="J716" s="7">
        <f>IF([1]配变!G716="","",[1]配变!G716)</f>
        <v>0</v>
      </c>
    </row>
    <row r="717" spans="1:10" x14ac:dyDescent="0.15">
      <c r="A717" s="7" t="str">
        <f>IF([1]配变!A717="","",[1]配变!A717)</f>
        <v>朱昌塘西排涝站</v>
      </c>
      <c r="B717" s="7" t="str">
        <f>IF([1]配变!B717="","",[1]配变!B717)</f>
        <v>10kV</v>
      </c>
      <c r="C717" s="7">
        <f>IF([1]配变!D717="","",[1]配变!D717)</f>
        <v>200</v>
      </c>
      <c r="D717" s="7" t="str">
        <f>IF([1]配变!F717="","",[1]配变!F717)</f>
        <v>市辖</v>
      </c>
      <c r="E717" s="7" t="str">
        <f>IF([1]配变!H717="","",[1]配变!H717)</f>
        <v>分区1</v>
      </c>
      <c r="F717" s="7">
        <f>IF([1]配变!J717="","",[1]配变!J717)</f>
        <v>1</v>
      </c>
      <c r="G717" s="7">
        <f>IF([1]配变!K717="","",[1]配变!K717)</f>
        <v>0</v>
      </c>
      <c r="H717" s="7">
        <f>IF([1]配变!L717="","",[1]配变!L717)</f>
        <v>0</v>
      </c>
      <c r="I717" s="7">
        <f>IF([1]配变!M717="","",[1]配变!M717)</f>
        <v>0</v>
      </c>
      <c r="J717" s="7">
        <f>IF([1]配变!G717="","",[1]配变!G717)</f>
        <v>0</v>
      </c>
    </row>
    <row r="718" spans="1:10" x14ac:dyDescent="0.15">
      <c r="A718" s="7" t="str">
        <f>IF([1]配变!A718="","",[1]配变!A718)</f>
        <v>天福变</v>
      </c>
      <c r="B718" s="7" t="str">
        <f>IF([1]配变!B718="","",[1]配变!B718)</f>
        <v>10kV</v>
      </c>
      <c r="C718" s="7">
        <f>IF([1]配变!D718="","",[1]配变!D718)</f>
        <v>80</v>
      </c>
      <c r="D718" s="7" t="str">
        <f>IF([1]配变!F718="","",[1]配变!F718)</f>
        <v>市辖</v>
      </c>
      <c r="E718" s="7" t="str">
        <f>IF([1]配变!H718="","",[1]配变!H718)</f>
        <v>分区1</v>
      </c>
      <c r="F718" s="7">
        <f>IF([1]配变!J718="","",[1]配变!J718)</f>
        <v>0</v>
      </c>
      <c r="G718" s="7">
        <f>IF([1]配变!K718="","",[1]配变!K718)</f>
        <v>1</v>
      </c>
      <c r="H718" s="7">
        <f>IF([1]配变!L718="","",[1]配变!L718)</f>
        <v>1</v>
      </c>
      <c r="I718" s="7">
        <f>IF([1]配变!M718="","",[1]配变!M718)</f>
        <v>1</v>
      </c>
      <c r="J718" s="7">
        <f>IF([1]配变!G718="","",[1]配变!G718)</f>
        <v>0</v>
      </c>
    </row>
    <row r="719" spans="1:10" x14ac:dyDescent="0.15">
      <c r="A719" s="7" t="str">
        <f>IF([1]配变!A719="","",[1]配变!A719)</f>
        <v>沈家坟变</v>
      </c>
      <c r="B719" s="7" t="str">
        <f>IF([1]配变!B719="","",[1]配变!B719)</f>
        <v>10kV</v>
      </c>
      <c r="C719" s="7">
        <f>IF([1]配变!D719="","",[1]配变!D719)</f>
        <v>100</v>
      </c>
      <c r="D719" s="7" t="str">
        <f>IF([1]配变!F719="","",[1]配变!F719)</f>
        <v>市辖</v>
      </c>
      <c r="E719" s="7" t="str">
        <f>IF([1]配变!H719="","",[1]配变!H719)</f>
        <v>分区1</v>
      </c>
      <c r="F719" s="7">
        <f>IF([1]配变!J719="","",[1]配变!J719)</f>
        <v>1</v>
      </c>
      <c r="G719" s="7">
        <f>IF([1]配变!K719="","",[1]配变!K719)</f>
        <v>2</v>
      </c>
      <c r="H719" s="7">
        <f>IF([1]配变!L719="","",[1]配变!L719)</f>
        <v>1</v>
      </c>
      <c r="I719" s="7">
        <f>IF([1]配变!M719="","",[1]配变!M719)</f>
        <v>1</v>
      </c>
      <c r="J719" s="7">
        <f>IF([1]配变!G719="","",[1]配变!G719)</f>
        <v>0</v>
      </c>
    </row>
    <row r="720" spans="1:10" x14ac:dyDescent="0.15">
      <c r="A720" s="7" t="str">
        <f>IF([1]配变!A720="","",[1]配变!A720)</f>
        <v>花桥水利站1-1</v>
      </c>
      <c r="B720" s="7" t="str">
        <f>IF([1]配变!B720="","",[1]配变!B720)</f>
        <v>10kV</v>
      </c>
      <c r="C720" s="7">
        <f>IF([1]配变!D720="","",[1]配变!D720)</f>
        <v>200</v>
      </c>
      <c r="D720" s="7" t="str">
        <f>IF([1]配变!F720="","",[1]配变!F720)</f>
        <v>市辖</v>
      </c>
      <c r="E720" s="7" t="str">
        <f>IF([1]配变!H720="","",[1]配变!H720)</f>
        <v>分区1</v>
      </c>
      <c r="F720" s="7">
        <f>IF([1]配变!J720="","",[1]配变!J720)</f>
        <v>0</v>
      </c>
      <c r="G720" s="7">
        <f>IF([1]配变!K720="","",[1]配变!K720)</f>
        <v>0</v>
      </c>
      <c r="H720" s="7">
        <f>IF([1]配变!L720="","",[1]配变!L720)</f>
        <v>0</v>
      </c>
      <c r="I720" s="7">
        <f>IF([1]配变!M720="","",[1]配变!M720)</f>
        <v>0</v>
      </c>
      <c r="J720" s="7">
        <f>IF([1]配变!G720="","",[1]配变!G720)</f>
        <v>0</v>
      </c>
    </row>
    <row r="721" spans="1:10" x14ac:dyDescent="0.15">
      <c r="A721" s="7" t="str">
        <f>IF([1]配变!A721="","",[1]配变!A721)</f>
        <v>星庄站</v>
      </c>
      <c r="B721" s="7" t="str">
        <f>IF([1]配变!B721="","",[1]配变!B721)</f>
        <v>10kV</v>
      </c>
      <c r="C721" s="7">
        <f>IF([1]配变!D721="","",[1]配变!D721)</f>
        <v>315</v>
      </c>
      <c r="D721" s="7" t="str">
        <f>IF([1]配变!F721="","",[1]配变!F721)</f>
        <v>市辖</v>
      </c>
      <c r="E721" s="7" t="str">
        <f>IF([1]配变!H721="","",[1]配变!H721)</f>
        <v>分区1</v>
      </c>
      <c r="F721" s="7">
        <f>IF([1]配变!J721="","",[1]配变!J721)</f>
        <v>1</v>
      </c>
      <c r="G721" s="7">
        <f>IF([1]配变!K721="","",[1]配变!K721)</f>
        <v>1</v>
      </c>
      <c r="H721" s="7">
        <f>IF([1]配变!L721="","",[1]配变!L721)</f>
        <v>1</v>
      </c>
      <c r="I721" s="7">
        <f>IF([1]配变!M721="","",[1]配变!M721)</f>
        <v>1</v>
      </c>
      <c r="J721" s="7">
        <f>IF([1]配变!G721="","",[1]配变!G721)</f>
        <v>0</v>
      </c>
    </row>
    <row r="722" spans="1:10" x14ac:dyDescent="0.15">
      <c r="A722" s="7" t="str">
        <f>IF([1]配变!A722="","",[1]配变!A722)</f>
        <v>王家站1#变</v>
      </c>
      <c r="B722" s="7" t="str">
        <f>IF([1]配变!B722="","",[1]配变!B722)</f>
        <v>10kV</v>
      </c>
      <c r="C722" s="7">
        <f>IF([1]配变!D722="","",[1]配变!D722)</f>
        <v>250</v>
      </c>
      <c r="D722" s="7" t="str">
        <f>IF([1]配变!F722="","",[1]配变!F722)</f>
        <v>市辖</v>
      </c>
      <c r="E722" s="7" t="str">
        <f>IF([1]配变!H722="","",[1]配变!H722)</f>
        <v>分区1</v>
      </c>
      <c r="F722" s="7">
        <f>IF([1]配变!J722="","",[1]配变!J722)</f>
        <v>0</v>
      </c>
      <c r="G722" s="7">
        <f>IF([1]配变!K722="","",[1]配变!K722)</f>
        <v>2</v>
      </c>
      <c r="H722" s="7">
        <f>IF([1]配变!L722="","",[1]配变!L722)</f>
        <v>1</v>
      </c>
      <c r="I722" s="7">
        <f>IF([1]配变!M722="","",[1]配变!M722)</f>
        <v>1</v>
      </c>
      <c r="J722" s="7">
        <f>IF([1]配变!G722="","",[1]配变!G722)</f>
        <v>0</v>
      </c>
    </row>
    <row r="723" spans="1:10" x14ac:dyDescent="0.15">
      <c r="A723" s="7" t="str">
        <f>IF([1]配变!A723="","",[1]配变!A723)</f>
        <v>华家宅变</v>
      </c>
      <c r="B723" s="7" t="str">
        <f>IF([1]配变!B723="","",[1]配变!B723)</f>
        <v>10kV</v>
      </c>
      <c r="C723" s="7">
        <f>IF([1]配变!D723="","",[1]配变!D723)</f>
        <v>400</v>
      </c>
      <c r="D723" s="7" t="str">
        <f>IF([1]配变!F723="","",[1]配变!F723)</f>
        <v>市辖</v>
      </c>
      <c r="E723" s="7" t="str">
        <f>IF([1]配变!H723="","",[1]配变!H723)</f>
        <v>分区1</v>
      </c>
      <c r="F723" s="7">
        <f>IF([1]配变!J723="","",[1]配变!J723)</f>
        <v>1</v>
      </c>
      <c r="G723" s="7">
        <f>IF([1]配变!K723="","",[1]配变!K723)</f>
        <v>0</v>
      </c>
      <c r="H723" s="7">
        <f>IF([1]配变!L723="","",[1]配变!L723)</f>
        <v>0</v>
      </c>
      <c r="I723" s="7">
        <f>IF([1]配变!M723="","",[1]配变!M723)</f>
        <v>0</v>
      </c>
      <c r="J723" s="7">
        <f>IF([1]配变!G723="","",[1]配变!G723)</f>
        <v>0</v>
      </c>
    </row>
    <row r="724" spans="1:10" x14ac:dyDescent="0.15">
      <c r="A724" s="7" t="str">
        <f>IF([1]配变!A724="","",[1]配变!A724)</f>
        <v>天福老街1#变</v>
      </c>
      <c r="B724" s="7" t="str">
        <f>IF([1]配变!B724="","",[1]配变!B724)</f>
        <v>10kV</v>
      </c>
      <c r="C724" s="7">
        <f>IF([1]配变!D724="","",[1]配变!D724)</f>
        <v>400</v>
      </c>
      <c r="D724" s="7" t="str">
        <f>IF([1]配变!F724="","",[1]配变!F724)</f>
        <v>市辖</v>
      </c>
      <c r="E724" s="7" t="str">
        <f>IF([1]配变!H724="","",[1]配变!H724)</f>
        <v>分区1</v>
      </c>
      <c r="F724" s="7">
        <f>IF([1]配变!J724="","",[1]配变!J724)</f>
        <v>0</v>
      </c>
      <c r="G724" s="7">
        <f>IF([1]配变!K724="","",[1]配变!K724)</f>
        <v>1</v>
      </c>
      <c r="H724" s="7">
        <f>IF([1]配变!L724="","",[1]配变!L724)</f>
        <v>1</v>
      </c>
      <c r="I724" s="7">
        <f>IF([1]配变!M724="","",[1]配变!M724)</f>
        <v>1</v>
      </c>
      <c r="J724" s="7">
        <f>IF([1]配变!G724="","",[1]配变!G724)</f>
        <v>0</v>
      </c>
    </row>
    <row r="725" spans="1:10" x14ac:dyDescent="0.15">
      <c r="A725" s="7" t="str">
        <f>IF([1]配变!A725="","",[1]配变!A725)</f>
        <v>马泾河变</v>
      </c>
      <c r="B725" s="7" t="str">
        <f>IF([1]配变!B725="","",[1]配变!B725)</f>
        <v>10kV</v>
      </c>
      <c r="C725" s="7">
        <f>IF([1]配变!D725="","",[1]配变!D725)</f>
        <v>100</v>
      </c>
      <c r="D725" s="7" t="str">
        <f>IF([1]配变!F725="","",[1]配变!F725)</f>
        <v>市辖</v>
      </c>
      <c r="E725" s="7" t="str">
        <f>IF([1]配变!H725="","",[1]配变!H725)</f>
        <v>分区1</v>
      </c>
      <c r="F725" s="7">
        <f>IF([1]配变!J725="","",[1]配变!J725)</f>
        <v>1</v>
      </c>
      <c r="G725" s="7">
        <f>IF([1]配变!K725="","",[1]配变!K725)</f>
        <v>2</v>
      </c>
      <c r="H725" s="7">
        <f>IF([1]配变!L725="","",[1]配变!L725)</f>
        <v>1</v>
      </c>
      <c r="I725" s="7">
        <f>IF([1]配变!M725="","",[1]配变!M725)</f>
        <v>1</v>
      </c>
      <c r="J725" s="7">
        <f>IF([1]配变!G725="","",[1]配变!G725)</f>
        <v>0</v>
      </c>
    </row>
    <row r="726" spans="1:10" x14ac:dyDescent="0.15">
      <c r="A726" s="7" t="str">
        <f>IF([1]配变!A726="","",[1]配变!A726)</f>
        <v>新乐站</v>
      </c>
      <c r="B726" s="7" t="str">
        <f>IF([1]配变!B726="","",[1]配变!B726)</f>
        <v>10kV</v>
      </c>
      <c r="C726" s="7">
        <f>IF([1]配变!D726="","",[1]配变!D726)</f>
        <v>100</v>
      </c>
      <c r="D726" s="7" t="str">
        <f>IF([1]配变!F726="","",[1]配变!F726)</f>
        <v>市辖</v>
      </c>
      <c r="E726" s="7" t="str">
        <f>IF([1]配变!H726="","",[1]配变!H726)</f>
        <v>分区1</v>
      </c>
      <c r="F726" s="7">
        <f>IF([1]配变!J726="","",[1]配变!J726)</f>
        <v>0</v>
      </c>
      <c r="G726" s="7">
        <f>IF([1]配变!K726="","",[1]配变!K726)</f>
        <v>0</v>
      </c>
      <c r="H726" s="7">
        <f>IF([1]配变!L726="","",[1]配变!L726)</f>
        <v>0</v>
      </c>
      <c r="I726" s="7">
        <f>IF([1]配变!M726="","",[1]配变!M726)</f>
        <v>0</v>
      </c>
      <c r="J726" s="7">
        <f>IF([1]配变!G726="","",[1]配变!G726)</f>
        <v>0</v>
      </c>
    </row>
    <row r="727" spans="1:10" x14ac:dyDescent="0.15">
      <c r="A727" s="7" t="str">
        <f>IF([1]配变!A727="","",[1]配变!A727)</f>
        <v>天福集镇变</v>
      </c>
      <c r="B727" s="7" t="str">
        <f>IF([1]配变!B727="","",[1]配变!B727)</f>
        <v>10kV</v>
      </c>
      <c r="C727" s="7">
        <f>IF([1]配变!D727="","",[1]配变!D727)</f>
        <v>200</v>
      </c>
      <c r="D727" s="7" t="str">
        <f>IF([1]配变!F727="","",[1]配变!F727)</f>
        <v>市辖</v>
      </c>
      <c r="E727" s="7" t="str">
        <f>IF([1]配变!H727="","",[1]配变!H727)</f>
        <v>分区1</v>
      </c>
      <c r="F727" s="7">
        <f>IF([1]配变!J727="","",[1]配变!J727)</f>
        <v>1</v>
      </c>
      <c r="G727" s="7">
        <f>IF([1]配变!K727="","",[1]配变!K727)</f>
        <v>1</v>
      </c>
      <c r="H727" s="7">
        <f>IF([1]配变!L727="","",[1]配变!L727)</f>
        <v>1</v>
      </c>
      <c r="I727" s="7">
        <f>IF([1]配变!M727="","",[1]配变!M727)</f>
        <v>1</v>
      </c>
      <c r="J727" s="7">
        <f>IF([1]配变!G727="","",[1]配变!G727)</f>
        <v>0</v>
      </c>
    </row>
    <row r="728" spans="1:10" x14ac:dyDescent="0.15">
      <c r="A728" s="7" t="str">
        <f>IF([1]配变!A728="","",[1]配变!A728)</f>
        <v>通利达木业</v>
      </c>
      <c r="B728" s="7" t="str">
        <f>IF([1]配变!B728="","",[1]配变!B728)</f>
        <v>10kV</v>
      </c>
      <c r="C728" s="7">
        <f>IF([1]配变!D728="","",[1]配变!D728)</f>
        <v>200</v>
      </c>
      <c r="D728" s="7" t="str">
        <f>IF([1]配变!F728="","",[1]配变!F728)</f>
        <v>市辖</v>
      </c>
      <c r="E728" s="7" t="str">
        <f>IF([1]配变!H728="","",[1]配变!H728)</f>
        <v>分区1</v>
      </c>
      <c r="F728" s="7">
        <f>IF([1]配变!J728="","",[1]配变!J728)</f>
        <v>0</v>
      </c>
      <c r="G728" s="7">
        <f>IF([1]配变!K728="","",[1]配变!K728)</f>
        <v>2</v>
      </c>
      <c r="H728" s="7">
        <f>IF([1]配变!L728="","",[1]配变!L728)</f>
        <v>1</v>
      </c>
      <c r="I728" s="7">
        <f>IF([1]配变!M728="","",[1]配变!M728)</f>
        <v>1</v>
      </c>
      <c r="J728" s="7">
        <f>IF([1]配变!G728="","",[1]配变!G728)</f>
        <v>0</v>
      </c>
    </row>
    <row r="729" spans="1:10" x14ac:dyDescent="0.15">
      <c r="A729" s="7" t="str">
        <f>IF([1]配变!A729="","",[1]配变!A729)</f>
        <v>南有山变</v>
      </c>
      <c r="B729" s="7" t="str">
        <f>IF([1]配变!B729="","",[1]配变!B729)</f>
        <v>10kV</v>
      </c>
      <c r="C729" s="7">
        <f>IF([1]配变!D729="","",[1]配变!D729)</f>
        <v>100</v>
      </c>
      <c r="D729" s="7" t="str">
        <f>IF([1]配变!F729="","",[1]配变!F729)</f>
        <v>市辖</v>
      </c>
      <c r="E729" s="7" t="str">
        <f>IF([1]配变!H729="","",[1]配变!H729)</f>
        <v>分区1</v>
      </c>
      <c r="F729" s="7">
        <f>IF([1]配变!J729="","",[1]配变!J729)</f>
        <v>1</v>
      </c>
      <c r="G729" s="7">
        <f>IF([1]配变!K729="","",[1]配变!K729)</f>
        <v>0</v>
      </c>
      <c r="H729" s="7">
        <f>IF([1]配变!L729="","",[1]配变!L729)</f>
        <v>0</v>
      </c>
      <c r="I729" s="7">
        <f>IF([1]配变!M729="","",[1]配变!M729)</f>
        <v>0</v>
      </c>
      <c r="J729" s="7">
        <f>IF([1]配变!G729="","",[1]配变!G729)</f>
        <v>0</v>
      </c>
    </row>
    <row r="730" spans="1:10" x14ac:dyDescent="0.15">
      <c r="A730" s="7" t="str">
        <f>IF([1]配变!A730="","",[1]配变!A730)</f>
        <v>北干路变</v>
      </c>
      <c r="B730" s="7" t="str">
        <f>IF([1]配变!B730="","",[1]配变!B730)</f>
        <v>10kV</v>
      </c>
      <c r="C730" s="7">
        <f>IF([1]配变!D730="","",[1]配变!D730)</f>
        <v>100</v>
      </c>
      <c r="D730" s="7" t="str">
        <f>IF([1]配变!F730="","",[1]配变!F730)</f>
        <v>市辖</v>
      </c>
      <c r="E730" s="7" t="str">
        <f>IF([1]配变!H730="","",[1]配变!H730)</f>
        <v>分区1</v>
      </c>
      <c r="F730" s="7">
        <f>IF([1]配变!J730="","",[1]配变!J730)</f>
        <v>0</v>
      </c>
      <c r="G730" s="7">
        <f>IF([1]配变!K730="","",[1]配变!K730)</f>
        <v>1</v>
      </c>
      <c r="H730" s="7">
        <f>IF([1]配变!L730="","",[1]配变!L730)</f>
        <v>1</v>
      </c>
      <c r="I730" s="7">
        <f>IF([1]配变!M730="","",[1]配变!M730)</f>
        <v>1</v>
      </c>
      <c r="J730" s="7">
        <f>IF([1]配变!G730="","",[1]配变!G730)</f>
        <v>0</v>
      </c>
    </row>
    <row r="731" spans="1:10" x14ac:dyDescent="0.15">
      <c r="A731" s="7" t="str">
        <f>IF([1]配变!A731="","",[1]配变!A731)</f>
        <v>建福村变</v>
      </c>
      <c r="B731" s="7" t="str">
        <f>IF([1]配变!B731="","",[1]配变!B731)</f>
        <v>10kV</v>
      </c>
      <c r="C731" s="7">
        <f>IF([1]配变!D731="","",[1]配变!D731)</f>
        <v>250</v>
      </c>
      <c r="D731" s="7" t="str">
        <f>IF([1]配变!F731="","",[1]配变!F731)</f>
        <v>市辖</v>
      </c>
      <c r="E731" s="7" t="str">
        <f>IF([1]配变!H731="","",[1]配变!H731)</f>
        <v>分区1</v>
      </c>
      <c r="F731" s="7">
        <f>IF([1]配变!J731="","",[1]配变!J731)</f>
        <v>1</v>
      </c>
      <c r="G731" s="7">
        <f>IF([1]配变!K731="","",[1]配变!K731)</f>
        <v>2</v>
      </c>
      <c r="H731" s="7">
        <f>IF([1]配变!L731="","",[1]配变!L731)</f>
        <v>1</v>
      </c>
      <c r="I731" s="7">
        <f>IF([1]配变!M731="","",[1]配变!M731)</f>
        <v>1</v>
      </c>
      <c r="J731" s="7">
        <f>IF([1]配变!G731="","",[1]配变!G731)</f>
        <v>0</v>
      </c>
    </row>
    <row r="732" spans="1:10" x14ac:dyDescent="0.15">
      <c r="A732" s="7" t="str">
        <f>IF([1]配变!A732="","",[1]配变!A732)</f>
        <v>高铁土建6标段工区三作业1#</v>
      </c>
      <c r="B732" s="7" t="str">
        <f>IF([1]配变!B732="","",[1]配变!B732)</f>
        <v>10kV</v>
      </c>
      <c r="C732" s="7">
        <f>IF([1]配变!D732="","",[1]配变!D732)</f>
        <v>100</v>
      </c>
      <c r="D732" s="7" t="str">
        <f>IF([1]配变!F732="","",[1]配变!F732)</f>
        <v>市辖</v>
      </c>
      <c r="E732" s="7" t="str">
        <f>IF([1]配变!H732="","",[1]配变!H732)</f>
        <v>分区1</v>
      </c>
      <c r="F732" s="7">
        <f>IF([1]配变!J732="","",[1]配变!J732)</f>
        <v>0</v>
      </c>
      <c r="G732" s="7">
        <f>IF([1]配变!K732="","",[1]配变!K732)</f>
        <v>0</v>
      </c>
      <c r="H732" s="7">
        <f>IF([1]配变!L732="","",[1]配变!L732)</f>
        <v>0</v>
      </c>
      <c r="I732" s="7">
        <f>IF([1]配变!M732="","",[1]配变!M732)</f>
        <v>0</v>
      </c>
      <c r="J732" s="7">
        <f>IF([1]配变!G732="","",[1]配变!G732)</f>
        <v>0</v>
      </c>
    </row>
    <row r="733" spans="1:10" x14ac:dyDescent="0.15">
      <c r="A733" s="7" t="str">
        <f>IF([1]配变!A733="","",[1]配变!A733)</f>
        <v>朱昌塘1#变</v>
      </c>
      <c r="B733" s="7" t="str">
        <f>IF([1]配变!B733="","",[1]配变!B733)</f>
        <v>10kV</v>
      </c>
      <c r="C733" s="7">
        <f>IF([1]配变!D733="","",[1]配变!D733)</f>
        <v>250</v>
      </c>
      <c r="D733" s="7" t="str">
        <f>IF([1]配变!F733="","",[1]配变!F733)</f>
        <v>市辖</v>
      </c>
      <c r="E733" s="7" t="str">
        <f>IF([1]配变!H733="","",[1]配变!H733)</f>
        <v>分区1</v>
      </c>
      <c r="F733" s="7">
        <f>IF([1]配变!J733="","",[1]配变!J733)</f>
        <v>1</v>
      </c>
      <c r="G733" s="7">
        <f>IF([1]配变!K733="","",[1]配变!K733)</f>
        <v>1</v>
      </c>
      <c r="H733" s="7">
        <f>IF([1]配变!L733="","",[1]配变!L733)</f>
        <v>1</v>
      </c>
      <c r="I733" s="7">
        <f>IF([1]配变!M733="","",[1]配变!M733)</f>
        <v>1</v>
      </c>
      <c r="J733" s="7">
        <f>IF([1]配变!G733="","",[1]配变!G733)</f>
        <v>0</v>
      </c>
    </row>
    <row r="734" spans="1:10" x14ac:dyDescent="0.15">
      <c r="A734" s="7" t="str">
        <f>IF([1]配变!A734="","",[1]配变!A734)</f>
        <v>珠昌塘站</v>
      </c>
      <c r="B734" s="7" t="str">
        <f>IF([1]配变!B734="","",[1]配变!B734)</f>
        <v>10kV</v>
      </c>
      <c r="C734" s="7">
        <f>IF([1]配变!D734="","",[1]配变!D734)</f>
        <v>250</v>
      </c>
      <c r="D734" s="7" t="str">
        <f>IF([1]配变!F734="","",[1]配变!F734)</f>
        <v>市辖</v>
      </c>
      <c r="E734" s="7" t="str">
        <f>IF([1]配变!H734="","",[1]配变!H734)</f>
        <v>分区1</v>
      </c>
      <c r="F734" s="7">
        <f>IF([1]配变!J734="","",[1]配变!J734)</f>
        <v>0</v>
      </c>
      <c r="G734" s="7">
        <f>IF([1]配变!K734="","",[1]配变!K734)</f>
        <v>2</v>
      </c>
      <c r="H734" s="7">
        <f>IF([1]配变!L734="","",[1]配变!L734)</f>
        <v>1</v>
      </c>
      <c r="I734" s="7">
        <f>IF([1]配变!M734="","",[1]配变!M734)</f>
        <v>1</v>
      </c>
      <c r="J734" s="7">
        <f>IF([1]配变!G734="","",[1]配变!G734)</f>
        <v>0</v>
      </c>
    </row>
    <row r="735" spans="1:10" x14ac:dyDescent="0.15">
      <c r="A735" s="7" t="str">
        <f>IF([1]配变!A735="","",[1]配变!A735)</f>
        <v>曹家线移动4</v>
      </c>
      <c r="B735" s="7" t="str">
        <f>IF([1]配变!B735="","",[1]配变!B735)</f>
        <v>10kV</v>
      </c>
      <c r="C735" s="7">
        <f>IF([1]配变!D735="","",[1]配变!D735)</f>
        <v>30</v>
      </c>
      <c r="D735" s="7" t="str">
        <f>IF([1]配变!F735="","",[1]配变!F735)</f>
        <v>市辖</v>
      </c>
      <c r="E735" s="7" t="str">
        <f>IF([1]配变!H735="","",[1]配变!H735)</f>
        <v>分区1</v>
      </c>
      <c r="F735" s="7">
        <f>IF([1]配变!J735="","",[1]配变!J735)</f>
        <v>1</v>
      </c>
      <c r="G735" s="7">
        <f>IF([1]配变!K735="","",[1]配变!K735)</f>
        <v>0</v>
      </c>
      <c r="H735" s="7">
        <f>IF([1]配变!L735="","",[1]配变!L735)</f>
        <v>0</v>
      </c>
      <c r="I735" s="7">
        <f>IF([1]配变!M735="","",[1]配变!M735)</f>
        <v>0</v>
      </c>
      <c r="J735" s="7">
        <f>IF([1]配变!G735="","",[1]配变!G735)</f>
        <v>0</v>
      </c>
    </row>
    <row r="736" spans="1:10" x14ac:dyDescent="0.15">
      <c r="A736" s="7" t="str">
        <f>IF([1]配变!A736="","",[1]配变!A736)</f>
        <v>曹家线联通3</v>
      </c>
      <c r="B736" s="7" t="str">
        <f>IF([1]配变!B736="","",[1]配变!B736)</f>
        <v>10kV</v>
      </c>
      <c r="C736" s="7">
        <f>IF([1]配变!D736="","",[1]配变!D736)</f>
        <v>30</v>
      </c>
      <c r="D736" s="7" t="str">
        <f>IF([1]配变!F736="","",[1]配变!F736)</f>
        <v>市辖</v>
      </c>
      <c r="E736" s="7" t="str">
        <f>IF([1]配变!H736="","",[1]配变!H736)</f>
        <v>分区1</v>
      </c>
      <c r="F736" s="7">
        <f>IF([1]配变!J736="","",[1]配变!J736)</f>
        <v>0</v>
      </c>
      <c r="G736" s="7">
        <f>IF([1]配变!K736="","",[1]配变!K736)</f>
        <v>1</v>
      </c>
      <c r="H736" s="7">
        <f>IF([1]配变!L736="","",[1]配变!L736)</f>
        <v>1</v>
      </c>
      <c r="I736" s="7">
        <f>IF([1]配变!M736="","",[1]配变!M736)</f>
        <v>1</v>
      </c>
      <c r="J736" s="7">
        <f>IF([1]配变!G736="","",[1]配变!G736)</f>
        <v>0</v>
      </c>
    </row>
    <row r="737" spans="1:10" x14ac:dyDescent="0.15">
      <c r="A737" s="7" t="str">
        <f>IF([1]配变!A737="","",[1]配变!A737)</f>
        <v>珠昌塘东排涝站</v>
      </c>
      <c r="B737" s="7" t="str">
        <f>IF([1]配变!B737="","",[1]配变!B737)</f>
        <v>10kV</v>
      </c>
      <c r="C737" s="7">
        <f>IF([1]配变!D737="","",[1]配变!D737)</f>
        <v>200</v>
      </c>
      <c r="D737" s="7" t="str">
        <f>IF([1]配变!F737="","",[1]配变!F737)</f>
        <v>市辖</v>
      </c>
      <c r="E737" s="7" t="str">
        <f>IF([1]配变!H737="","",[1]配变!H737)</f>
        <v>分区1</v>
      </c>
      <c r="F737" s="7">
        <f>IF([1]配变!J737="","",[1]配变!J737)</f>
        <v>1</v>
      </c>
      <c r="G737" s="7">
        <f>IF([1]配变!K737="","",[1]配变!K737)</f>
        <v>2</v>
      </c>
      <c r="H737" s="7">
        <f>IF([1]配变!L737="","",[1]配变!L737)</f>
        <v>1</v>
      </c>
      <c r="I737" s="7">
        <f>IF([1]配变!M737="","",[1]配变!M737)</f>
        <v>1</v>
      </c>
      <c r="J737" s="7">
        <f>IF([1]配变!G737="","",[1]配变!G737)</f>
        <v>0</v>
      </c>
    </row>
    <row r="738" spans="1:10" x14ac:dyDescent="0.15">
      <c r="A738" s="7" t="str">
        <f>IF([1]配变!A738="","",[1]配变!A738)</f>
        <v>姜王山变</v>
      </c>
      <c r="B738" s="7" t="str">
        <f>IF([1]配变!B738="","",[1]配变!B738)</f>
        <v>10kV</v>
      </c>
      <c r="C738" s="7">
        <f>IF([1]配变!D738="","",[1]配变!D738)</f>
        <v>400</v>
      </c>
      <c r="D738" s="7" t="str">
        <f>IF([1]配变!F738="","",[1]配变!F738)</f>
        <v>市辖</v>
      </c>
      <c r="E738" s="7" t="str">
        <f>IF([1]配变!H738="","",[1]配变!H738)</f>
        <v>分区1</v>
      </c>
      <c r="F738" s="7">
        <f>IF([1]配变!J738="","",[1]配变!J738)</f>
        <v>0</v>
      </c>
      <c r="G738" s="7">
        <f>IF([1]配变!K738="","",[1]配变!K738)</f>
        <v>0</v>
      </c>
      <c r="H738" s="7">
        <f>IF([1]配变!L738="","",[1]配变!L738)</f>
        <v>0</v>
      </c>
      <c r="I738" s="7">
        <f>IF([1]配变!M738="","",[1]配变!M738)</f>
        <v>0</v>
      </c>
      <c r="J738" s="7">
        <f>IF([1]配变!G738="","",[1]配变!G738)</f>
        <v>0</v>
      </c>
    </row>
    <row r="739" spans="1:10" x14ac:dyDescent="0.15">
      <c r="A739" s="7" t="str">
        <f>IF([1]配变!A739="","",[1]配变!A739)</f>
        <v>千泾河变250</v>
      </c>
      <c r="B739" s="7" t="str">
        <f>IF([1]配变!B739="","",[1]配变!B739)</f>
        <v>10kV</v>
      </c>
      <c r="C739" s="7">
        <f>IF([1]配变!D739="","",[1]配变!D739)</f>
        <v>250</v>
      </c>
      <c r="D739" s="7" t="str">
        <f>IF([1]配变!F739="","",[1]配变!F739)</f>
        <v>县级</v>
      </c>
      <c r="E739" s="7" t="str">
        <f>IF([1]配变!H739="","",[1]配变!H739)</f>
        <v>分区3</v>
      </c>
      <c r="F739" s="7">
        <f>IF([1]配变!J739="","",[1]配变!J739)</f>
        <v>1</v>
      </c>
      <c r="G739" s="7">
        <f>IF([1]配变!K739="","",[1]配变!K739)</f>
        <v>1</v>
      </c>
      <c r="H739" s="7">
        <f>IF([1]配变!L739="","",[1]配变!L739)</f>
        <v>1</v>
      </c>
      <c r="I739" s="7">
        <f>IF([1]配变!M739="","",[1]配变!M739)</f>
        <v>1</v>
      </c>
      <c r="J739" s="7">
        <f>IF([1]配变!G739="","",[1]配变!G739)</f>
        <v>0</v>
      </c>
    </row>
    <row r="740" spans="1:10" x14ac:dyDescent="0.15">
      <c r="A740" s="7" t="str">
        <f>IF([1]配变!A740="","",[1]配变!A740)</f>
        <v>鑫苑置业5#变</v>
      </c>
      <c r="B740" s="7" t="str">
        <f>IF([1]配变!B740="","",[1]配变!B740)</f>
        <v>10kV</v>
      </c>
      <c r="C740" s="7">
        <f>IF([1]配变!D740="","",[1]配变!D740)</f>
        <v>400</v>
      </c>
      <c r="D740" s="7" t="str">
        <f>IF([1]配变!F740="","",[1]配变!F740)</f>
        <v>县级</v>
      </c>
      <c r="E740" s="7" t="str">
        <f>IF([1]配变!H740="","",[1]配变!H740)</f>
        <v>分区3</v>
      </c>
      <c r="F740" s="7">
        <f>IF([1]配变!J740="","",[1]配变!J740)</f>
        <v>0</v>
      </c>
      <c r="G740" s="7">
        <f>IF([1]配变!K740="","",[1]配变!K740)</f>
        <v>2</v>
      </c>
      <c r="H740" s="7">
        <f>IF([1]配变!L740="","",[1]配变!L740)</f>
        <v>1</v>
      </c>
      <c r="I740" s="7">
        <f>IF([1]配变!M740="","",[1]配变!M740)</f>
        <v>1</v>
      </c>
      <c r="J740" s="7">
        <f>IF([1]配变!G740="","",[1]配变!G740)</f>
        <v>0</v>
      </c>
    </row>
    <row r="741" spans="1:10" x14ac:dyDescent="0.15">
      <c r="A741" s="7" t="str">
        <f>IF([1]配变!A741="","",[1]配变!A741)</f>
        <v>曹家线天福变</v>
      </c>
      <c r="B741" s="7" t="str">
        <f>IF([1]配变!B741="","",[1]配变!B741)</f>
        <v>10kV</v>
      </c>
      <c r="C741" s="7">
        <f>IF([1]配变!D741="","",[1]配变!D741)</f>
        <v>630</v>
      </c>
      <c r="D741" s="7" t="str">
        <f>IF([1]配变!F741="","",[1]配变!F741)</f>
        <v>市辖</v>
      </c>
      <c r="E741" s="7" t="str">
        <f>IF([1]配变!H741="","",[1]配变!H741)</f>
        <v>分区1</v>
      </c>
      <c r="F741" s="7">
        <f>IF([1]配变!J741="","",[1]配变!J741)</f>
        <v>1</v>
      </c>
      <c r="G741" s="7">
        <f>IF([1]配变!K741="","",[1]配变!K741)</f>
        <v>0</v>
      </c>
      <c r="H741" s="7">
        <f>IF([1]配变!L741="","",[1]配变!L741)</f>
        <v>0</v>
      </c>
      <c r="I741" s="7">
        <f>IF([1]配变!M741="","",[1]配变!M741)</f>
        <v>0</v>
      </c>
      <c r="J741" s="7">
        <f>IF([1]配变!G741="","",[1]配变!G741)</f>
        <v>0</v>
      </c>
    </row>
    <row r="742" spans="1:10" x14ac:dyDescent="0.15">
      <c r="A742" s="7" t="str">
        <f>IF([1]配变!A742="","",[1]配变!A742)</f>
        <v>生态园2#变</v>
      </c>
      <c r="B742" s="7" t="str">
        <f>IF([1]配变!B742="","",[1]配变!B742)</f>
        <v>10kV</v>
      </c>
      <c r="C742" s="7">
        <f>IF([1]配变!D742="","",[1]配变!D742)</f>
        <v>160</v>
      </c>
      <c r="D742" s="7" t="str">
        <f>IF([1]配变!F742="","",[1]配变!F742)</f>
        <v>市辖</v>
      </c>
      <c r="E742" s="7" t="str">
        <f>IF([1]配变!H742="","",[1]配变!H742)</f>
        <v>分区1</v>
      </c>
      <c r="F742" s="7">
        <f>IF([1]配变!J742="","",[1]配变!J742)</f>
        <v>0</v>
      </c>
      <c r="G742" s="7">
        <f>IF([1]配变!K742="","",[1]配变!K742)</f>
        <v>1</v>
      </c>
      <c r="H742" s="7">
        <f>IF([1]配变!L742="","",[1]配变!L742)</f>
        <v>1</v>
      </c>
      <c r="I742" s="7">
        <f>IF([1]配变!M742="","",[1]配变!M742)</f>
        <v>1</v>
      </c>
      <c r="J742" s="7">
        <f>IF([1]配变!G742="","",[1]配变!G742)</f>
        <v>0</v>
      </c>
    </row>
    <row r="743" spans="1:10" x14ac:dyDescent="0.15">
      <c r="A743" s="7" t="str">
        <f>IF([1]配变!A743="","",[1]配变!A743)</f>
        <v>生态园4#变</v>
      </c>
      <c r="B743" s="7" t="str">
        <f>IF([1]配变!B743="","",[1]配变!B743)</f>
        <v>10kV</v>
      </c>
      <c r="C743" s="7">
        <f>IF([1]配变!D743="","",[1]配变!D743)</f>
        <v>80</v>
      </c>
      <c r="D743" s="7" t="str">
        <f>IF([1]配变!F743="","",[1]配变!F743)</f>
        <v>县级</v>
      </c>
      <c r="E743" s="7" t="str">
        <f>IF([1]配变!H743="","",[1]配变!H743)</f>
        <v>分区3</v>
      </c>
      <c r="F743" s="7">
        <f>IF([1]配变!J743="","",[1]配变!J743)</f>
        <v>1</v>
      </c>
      <c r="G743" s="7">
        <f>IF([1]配变!K743="","",[1]配变!K743)</f>
        <v>2</v>
      </c>
      <c r="H743" s="7">
        <f>IF([1]配变!L743="","",[1]配变!L743)</f>
        <v>1</v>
      </c>
      <c r="I743" s="7">
        <f>IF([1]配变!M743="","",[1]配变!M743)</f>
        <v>1</v>
      </c>
      <c r="J743" s="7">
        <f>IF([1]配变!G743="","",[1]配变!G743)</f>
        <v>0</v>
      </c>
    </row>
    <row r="744" spans="1:10" x14ac:dyDescent="0.15">
      <c r="A744" s="7" t="str">
        <f>IF([1]配变!A744="","",[1]配变!A744)</f>
        <v>中科新达江苏创新投资商住用房一期2#变</v>
      </c>
      <c r="B744" s="7" t="str">
        <f>IF([1]配变!B744="","",[1]配变!B744)</f>
        <v>10kV</v>
      </c>
      <c r="C744" s="7">
        <f>IF([1]配变!D744="","",[1]配变!D744)</f>
        <v>500</v>
      </c>
      <c r="D744" s="7" t="str">
        <f>IF([1]配变!F744="","",[1]配变!F744)</f>
        <v>县级</v>
      </c>
      <c r="E744" s="7" t="str">
        <f>IF([1]配变!H744="","",[1]配变!H744)</f>
        <v>分区3</v>
      </c>
      <c r="F744" s="7">
        <f>IF([1]配变!J744="","",[1]配变!J744)</f>
        <v>0</v>
      </c>
      <c r="G744" s="7">
        <f>IF([1]配变!K744="","",[1]配变!K744)</f>
        <v>0</v>
      </c>
      <c r="H744" s="7">
        <f>IF([1]配变!L744="","",[1]配变!L744)</f>
        <v>0</v>
      </c>
      <c r="I744" s="7">
        <f>IF([1]配变!M744="","",[1]配变!M744)</f>
        <v>0</v>
      </c>
      <c r="J744" s="7">
        <f>IF([1]配变!G744="","",[1]配变!G744)</f>
        <v>0</v>
      </c>
    </row>
    <row r="745" spans="1:10" x14ac:dyDescent="0.15">
      <c r="A745" s="7" t="str">
        <f>IF([1]配变!A745="","",[1]配变!A745)</f>
        <v>公桥制箱厂</v>
      </c>
      <c r="B745" s="7" t="str">
        <f>IF([1]配变!B745="","",[1]配变!B745)</f>
        <v>10kV</v>
      </c>
      <c r="C745" s="7">
        <f>IF([1]配变!D745="","",[1]配变!D745)</f>
        <v>80</v>
      </c>
      <c r="D745" s="7" t="str">
        <f>IF([1]配变!F745="","",[1]配变!F745)</f>
        <v>市辖</v>
      </c>
      <c r="E745" s="7" t="str">
        <f>IF([1]配变!H745="","",[1]配变!H745)</f>
        <v>分区4</v>
      </c>
      <c r="F745" s="7">
        <f>IF([1]配变!J745="","",[1]配变!J745)</f>
        <v>1</v>
      </c>
      <c r="G745" s="7">
        <f>IF([1]配变!K745="","",[1]配变!K745)</f>
        <v>1</v>
      </c>
      <c r="H745" s="7">
        <f>IF([1]配变!L745="","",[1]配变!L745)</f>
        <v>1</v>
      </c>
      <c r="I745" s="7">
        <f>IF([1]配变!M745="","",[1]配变!M745)</f>
        <v>1</v>
      </c>
      <c r="J745" s="7">
        <f>IF([1]配变!G745="","",[1]配变!G745)</f>
        <v>0</v>
      </c>
    </row>
    <row r="746" spans="1:10" x14ac:dyDescent="0.15">
      <c r="A746" s="7" t="str">
        <f>IF([1]配变!A746="","",[1]配变!A746)</f>
        <v>弦珉涂料</v>
      </c>
      <c r="B746" s="7" t="str">
        <f>IF([1]配变!B746="","",[1]配变!B746)</f>
        <v>10kV</v>
      </c>
      <c r="C746" s="7">
        <f>IF([1]配变!D746="","",[1]配变!D746)</f>
        <v>80</v>
      </c>
      <c r="D746" s="7" t="str">
        <f>IF([1]配变!F746="","",[1]配变!F746)</f>
        <v>市辖</v>
      </c>
      <c r="E746" s="7" t="str">
        <f>IF([1]配变!H746="","",[1]配变!H746)</f>
        <v>分区4</v>
      </c>
      <c r="F746" s="7">
        <f>IF([1]配变!J746="","",[1]配变!J746)</f>
        <v>0</v>
      </c>
      <c r="G746" s="7">
        <f>IF([1]配变!K746="","",[1]配变!K746)</f>
        <v>2</v>
      </c>
      <c r="H746" s="7">
        <f>IF([1]配变!L746="","",[1]配变!L746)</f>
        <v>1</v>
      </c>
      <c r="I746" s="7">
        <f>IF([1]配变!M746="","",[1]配变!M746)</f>
        <v>1</v>
      </c>
      <c r="J746" s="7">
        <f>IF([1]配变!G746="","",[1]配变!G746)</f>
        <v>0</v>
      </c>
    </row>
    <row r="747" spans="1:10" x14ac:dyDescent="0.15">
      <c r="A747" s="7" t="str">
        <f>IF([1]配变!A747="","",[1]配变!A747)</f>
        <v>曹顺线资产经营</v>
      </c>
      <c r="B747" s="7" t="str">
        <f>IF([1]配变!B747="","",[1]配变!B747)</f>
        <v>10kV</v>
      </c>
      <c r="C747" s="7">
        <f>IF([1]配变!D747="","",[1]配变!D747)</f>
        <v>250</v>
      </c>
      <c r="D747" s="7" t="str">
        <f>IF([1]配变!F747="","",[1]配变!F747)</f>
        <v>市辖</v>
      </c>
      <c r="E747" s="7" t="str">
        <f>IF([1]配变!H747="","",[1]配变!H747)</f>
        <v>分区2</v>
      </c>
      <c r="F747" s="7">
        <f>IF([1]配变!J747="","",[1]配变!J747)</f>
        <v>1</v>
      </c>
      <c r="G747" s="7">
        <f>IF([1]配变!K747="","",[1]配变!K747)</f>
        <v>0</v>
      </c>
      <c r="H747" s="7">
        <f>IF([1]配变!L747="","",[1]配变!L747)</f>
        <v>0</v>
      </c>
      <c r="I747" s="7">
        <f>IF([1]配变!M747="","",[1]配变!M747)</f>
        <v>0</v>
      </c>
      <c r="J747" s="7">
        <f>IF([1]配变!G747="","",[1]配变!G747)</f>
        <v>0</v>
      </c>
    </row>
    <row r="748" spans="1:10" x14ac:dyDescent="0.15">
      <c r="A748" s="7" t="str">
        <f>IF([1]配变!A748="","",[1]配变!A748)</f>
        <v>喜莱德1-1</v>
      </c>
      <c r="B748" s="7" t="str">
        <f>IF([1]配变!B748="","",[1]配变!B748)</f>
        <v>10kV</v>
      </c>
      <c r="C748" s="7">
        <f>IF([1]配变!D748="","",[1]配变!D748)</f>
        <v>630</v>
      </c>
      <c r="D748" s="7" t="str">
        <f>IF([1]配变!F748="","",[1]配变!F748)</f>
        <v>市辖</v>
      </c>
      <c r="E748" s="7" t="str">
        <f>IF([1]配变!H748="","",[1]配变!H748)</f>
        <v>分区2</v>
      </c>
      <c r="F748" s="7">
        <f>IF([1]配变!J748="","",[1]配变!J748)</f>
        <v>0</v>
      </c>
      <c r="G748" s="7">
        <f>IF([1]配变!K748="","",[1]配变!K748)</f>
        <v>1</v>
      </c>
      <c r="H748" s="7">
        <f>IF([1]配变!L748="","",[1]配变!L748)</f>
        <v>1</v>
      </c>
      <c r="I748" s="7">
        <f>IF([1]配变!M748="","",[1]配变!M748)</f>
        <v>1</v>
      </c>
      <c r="J748" s="7">
        <f>IF([1]配变!G748="","",[1]配变!G748)</f>
        <v>0</v>
      </c>
    </row>
    <row r="749" spans="1:10" x14ac:dyDescent="0.15">
      <c r="A749" s="7" t="str">
        <f>IF([1]配变!A749="","",[1]配变!A749)</f>
        <v>喜莱德1-2</v>
      </c>
      <c r="B749" s="7" t="str">
        <f>IF([1]配变!B749="","",[1]配变!B749)</f>
        <v>10kV</v>
      </c>
      <c r="C749" s="7">
        <f>IF([1]配变!D749="","",[1]配变!D749)</f>
        <v>630</v>
      </c>
      <c r="D749" s="7" t="str">
        <f>IF([1]配变!F749="","",[1]配变!F749)</f>
        <v>市辖</v>
      </c>
      <c r="E749" s="7" t="str">
        <f>IF([1]配变!H749="","",[1]配变!H749)</f>
        <v>分区2</v>
      </c>
      <c r="F749" s="7">
        <f>IF([1]配变!J749="","",[1]配变!J749)</f>
        <v>1</v>
      </c>
      <c r="G749" s="7">
        <f>IF([1]配变!K749="","",[1]配变!K749)</f>
        <v>2</v>
      </c>
      <c r="H749" s="7">
        <f>IF([1]配变!L749="","",[1]配变!L749)</f>
        <v>1</v>
      </c>
      <c r="I749" s="7">
        <f>IF([1]配变!M749="","",[1]配变!M749)</f>
        <v>1</v>
      </c>
      <c r="J749" s="7">
        <f>IF([1]配变!G749="","",[1]配变!G749)</f>
        <v>0</v>
      </c>
    </row>
    <row r="750" spans="1:10" x14ac:dyDescent="0.15">
      <c r="A750" s="7" t="str">
        <f>IF([1]配变!A750="","",[1]配变!A750)</f>
        <v>六晖1-1</v>
      </c>
      <c r="B750" s="7" t="str">
        <f>IF([1]配变!B750="","",[1]配变!B750)</f>
        <v>10kV</v>
      </c>
      <c r="C750" s="7">
        <f>IF([1]配变!D750="","",[1]配变!D750)</f>
        <v>630</v>
      </c>
      <c r="D750" s="7" t="str">
        <f>IF([1]配变!F750="","",[1]配变!F750)</f>
        <v>市辖</v>
      </c>
      <c r="E750" s="7" t="str">
        <f>IF([1]配变!H750="","",[1]配变!H750)</f>
        <v>分区2</v>
      </c>
      <c r="F750" s="7">
        <f>IF([1]配变!J750="","",[1]配变!J750)</f>
        <v>0</v>
      </c>
      <c r="G750" s="7">
        <f>IF([1]配变!K750="","",[1]配变!K750)</f>
        <v>0</v>
      </c>
      <c r="H750" s="7">
        <f>IF([1]配变!L750="","",[1]配变!L750)</f>
        <v>0</v>
      </c>
      <c r="I750" s="7">
        <f>IF([1]配变!M750="","",[1]配变!M750)</f>
        <v>0</v>
      </c>
      <c r="J750" s="7">
        <f>IF([1]配变!G750="","",[1]配变!G750)</f>
        <v>0</v>
      </c>
    </row>
    <row r="751" spans="1:10" x14ac:dyDescent="0.15">
      <c r="A751" s="7" t="str">
        <f>IF([1]配变!A751="","",[1]配变!A751)</f>
        <v>六晖1-2</v>
      </c>
      <c r="B751" s="7" t="str">
        <f>IF([1]配变!B751="","",[1]配变!B751)</f>
        <v>10kV</v>
      </c>
      <c r="C751" s="7">
        <f>IF([1]配变!D751="","",[1]配变!D751)</f>
        <v>500</v>
      </c>
      <c r="D751" s="7" t="str">
        <f>IF([1]配变!F751="","",[1]配变!F751)</f>
        <v>市辖</v>
      </c>
      <c r="E751" s="7" t="str">
        <f>IF([1]配变!H751="","",[1]配变!H751)</f>
        <v>分区2</v>
      </c>
      <c r="F751" s="7">
        <f>IF([1]配变!J751="","",[1]配变!J751)</f>
        <v>1</v>
      </c>
      <c r="G751" s="7">
        <f>IF([1]配变!K751="","",[1]配变!K751)</f>
        <v>1</v>
      </c>
      <c r="H751" s="7">
        <f>IF([1]配变!L751="","",[1]配变!L751)</f>
        <v>1</v>
      </c>
      <c r="I751" s="7">
        <f>IF([1]配变!M751="","",[1]配变!M751)</f>
        <v>1</v>
      </c>
      <c r="J751" s="7">
        <f>IF([1]配变!G751="","",[1]配变!G751)</f>
        <v>0</v>
      </c>
    </row>
    <row r="752" spans="1:10" x14ac:dyDescent="0.15">
      <c r="A752" s="7" t="str">
        <f>IF([1]配变!A752="","",[1]配变!A752)</f>
        <v>力标五金</v>
      </c>
      <c r="B752" s="7" t="str">
        <f>IF([1]配变!B752="","",[1]配变!B752)</f>
        <v>10kV</v>
      </c>
      <c r="C752" s="7">
        <f>IF([1]配变!D752="","",[1]配变!D752)</f>
        <v>200</v>
      </c>
      <c r="D752" s="7" t="str">
        <f>IF([1]配变!F752="","",[1]配变!F752)</f>
        <v>市辖</v>
      </c>
      <c r="E752" s="7" t="str">
        <f>IF([1]配变!H752="","",[1]配变!H752)</f>
        <v>分区2</v>
      </c>
      <c r="F752" s="7">
        <f>IF([1]配变!J752="","",[1]配变!J752)</f>
        <v>0</v>
      </c>
      <c r="G752" s="7">
        <f>IF([1]配变!K752="","",[1]配变!K752)</f>
        <v>2</v>
      </c>
      <c r="H752" s="7">
        <f>IF([1]配变!L752="","",[1]配变!L752)</f>
        <v>1</v>
      </c>
      <c r="I752" s="7">
        <f>IF([1]配变!M752="","",[1]配变!M752)</f>
        <v>1</v>
      </c>
      <c r="J752" s="7">
        <f>IF([1]配变!G752="","",[1]配变!G752)</f>
        <v>0</v>
      </c>
    </row>
    <row r="753" spans="1:10" x14ac:dyDescent="0.15">
      <c r="A753" s="7" t="str">
        <f>IF([1]配变!A753="","",[1]配变!A753)</f>
        <v>鸿柏电子</v>
      </c>
      <c r="B753" s="7" t="str">
        <f>IF([1]配变!B753="","",[1]配变!B753)</f>
        <v>10kV</v>
      </c>
      <c r="C753" s="7">
        <f>IF([1]配变!D753="","",[1]配变!D753)</f>
        <v>125</v>
      </c>
      <c r="D753" s="7" t="str">
        <f>IF([1]配变!F753="","",[1]配变!F753)</f>
        <v>市辖</v>
      </c>
      <c r="E753" s="7" t="str">
        <f>IF([1]配变!H753="","",[1]配变!H753)</f>
        <v>分区2</v>
      </c>
      <c r="F753" s="7">
        <f>IF([1]配变!J753="","",[1]配变!J753)</f>
        <v>1</v>
      </c>
      <c r="G753" s="7">
        <f>IF([1]配变!K753="","",[1]配变!K753)</f>
        <v>0</v>
      </c>
      <c r="H753" s="7">
        <f>IF([1]配变!L753="","",[1]配变!L753)</f>
        <v>0</v>
      </c>
      <c r="I753" s="7">
        <f>IF([1]配变!M753="","",[1]配变!M753)</f>
        <v>0</v>
      </c>
      <c r="J753" s="7">
        <f>IF([1]配变!G753="","",[1]配变!G753)</f>
        <v>0</v>
      </c>
    </row>
    <row r="754" spans="1:10" x14ac:dyDescent="0.15">
      <c r="A754" s="7" t="str">
        <f>IF([1]配变!A754="","",[1]配变!A754)</f>
        <v>龚家宅变</v>
      </c>
      <c r="B754" s="7" t="str">
        <f>IF([1]配变!B754="","",[1]配变!B754)</f>
        <v>10kV</v>
      </c>
      <c r="C754" s="7">
        <f>IF([1]配变!D754="","",[1]配变!D754)</f>
        <v>160</v>
      </c>
      <c r="D754" s="7" t="str">
        <f>IF([1]配变!F754="","",[1]配变!F754)</f>
        <v>市辖</v>
      </c>
      <c r="E754" s="7" t="str">
        <f>IF([1]配变!H754="","",[1]配变!H754)</f>
        <v>分区2</v>
      </c>
      <c r="F754" s="7">
        <f>IF([1]配变!J754="","",[1]配变!J754)</f>
        <v>0</v>
      </c>
      <c r="G754" s="7">
        <f>IF([1]配变!K754="","",[1]配变!K754)</f>
        <v>1</v>
      </c>
      <c r="H754" s="7">
        <f>IF([1]配变!L754="","",[1]配变!L754)</f>
        <v>1</v>
      </c>
      <c r="I754" s="7">
        <f>IF([1]配变!M754="","",[1]配变!M754)</f>
        <v>1</v>
      </c>
      <c r="J754" s="7">
        <f>IF([1]配变!G754="","",[1]配变!G754)</f>
        <v>0</v>
      </c>
    </row>
    <row r="755" spans="1:10" x14ac:dyDescent="0.15">
      <c r="A755" s="7" t="str">
        <f>IF([1]配变!A755="","",[1]配变!A755)</f>
        <v>欣森金属制品</v>
      </c>
      <c r="B755" s="7" t="str">
        <f>IF([1]配变!B755="","",[1]配变!B755)</f>
        <v>10kV</v>
      </c>
      <c r="C755" s="7">
        <f>IF([1]配变!D755="","",[1]配变!D755)</f>
        <v>80</v>
      </c>
      <c r="D755" s="7" t="str">
        <f>IF([1]配变!F755="","",[1]配变!F755)</f>
        <v>市辖</v>
      </c>
      <c r="E755" s="7" t="str">
        <f>IF([1]配变!H755="","",[1]配变!H755)</f>
        <v>分区2</v>
      </c>
      <c r="F755" s="7">
        <f>IF([1]配变!J755="","",[1]配变!J755)</f>
        <v>1</v>
      </c>
      <c r="G755" s="7">
        <f>IF([1]配变!K755="","",[1]配变!K755)</f>
        <v>2</v>
      </c>
      <c r="H755" s="7">
        <f>IF([1]配变!L755="","",[1]配变!L755)</f>
        <v>1</v>
      </c>
      <c r="I755" s="7">
        <f>IF([1]配变!M755="","",[1]配变!M755)</f>
        <v>1</v>
      </c>
      <c r="J755" s="7">
        <f>IF([1]配变!G755="","",[1]配变!G755)</f>
        <v>0</v>
      </c>
    </row>
    <row r="756" spans="1:10" x14ac:dyDescent="0.15">
      <c r="A756" s="7" t="str">
        <f>IF([1]配变!A756="","",[1]配变!A756)</f>
        <v>浩佳英杰玩具</v>
      </c>
      <c r="B756" s="7" t="str">
        <f>IF([1]配变!B756="","",[1]配变!B756)</f>
        <v>10kV</v>
      </c>
      <c r="C756" s="7">
        <f>IF([1]配变!D756="","",[1]配变!D756)</f>
        <v>250</v>
      </c>
      <c r="D756" s="7" t="str">
        <f>IF([1]配变!F756="","",[1]配变!F756)</f>
        <v>市辖</v>
      </c>
      <c r="E756" s="7" t="str">
        <f>IF([1]配变!H756="","",[1]配变!H756)</f>
        <v>分区2</v>
      </c>
      <c r="F756" s="7">
        <f>IF([1]配变!J756="","",[1]配变!J756)</f>
        <v>0</v>
      </c>
      <c r="G756" s="7">
        <f>IF([1]配变!K756="","",[1]配变!K756)</f>
        <v>0</v>
      </c>
      <c r="H756" s="7">
        <f>IF([1]配变!L756="","",[1]配变!L756)</f>
        <v>0</v>
      </c>
      <c r="I756" s="7">
        <f>IF([1]配变!M756="","",[1]配变!M756)</f>
        <v>0</v>
      </c>
      <c r="J756" s="7">
        <f>IF([1]配变!G756="","",[1]配变!G756)</f>
        <v>0</v>
      </c>
    </row>
    <row r="757" spans="1:10" x14ac:dyDescent="0.15">
      <c r="A757" s="7" t="str">
        <f>IF([1]配变!A757="","",[1]配变!A757)</f>
        <v>禾益电子</v>
      </c>
      <c r="B757" s="7" t="str">
        <f>IF([1]配变!B757="","",[1]配变!B757)</f>
        <v>10kV</v>
      </c>
      <c r="C757" s="7">
        <f>IF([1]配变!D757="","",[1]配变!D757)</f>
        <v>250</v>
      </c>
      <c r="D757" s="7" t="str">
        <f>IF([1]配变!F757="","",[1]配变!F757)</f>
        <v>市辖</v>
      </c>
      <c r="E757" s="7" t="str">
        <f>IF([1]配变!H757="","",[1]配变!H757)</f>
        <v>分区2</v>
      </c>
      <c r="F757" s="7">
        <f>IF([1]配变!J757="","",[1]配变!J757)</f>
        <v>1</v>
      </c>
      <c r="G757" s="7">
        <f>IF([1]配变!K757="","",[1]配变!K757)</f>
        <v>1</v>
      </c>
      <c r="H757" s="7">
        <f>IF([1]配变!L757="","",[1]配变!L757)</f>
        <v>1</v>
      </c>
      <c r="I757" s="7">
        <f>IF([1]配变!M757="","",[1]配变!M757)</f>
        <v>1</v>
      </c>
      <c r="J757" s="7">
        <f>IF([1]配变!G757="","",[1]配变!G757)</f>
        <v>0</v>
      </c>
    </row>
    <row r="758" spans="1:10" x14ac:dyDescent="0.15">
      <c r="A758" s="7" t="str">
        <f>IF([1]配变!A758="","",[1]配变!A758)</f>
        <v>光明分站</v>
      </c>
      <c r="B758" s="7" t="str">
        <f>IF([1]配变!B758="","",[1]配变!B758)</f>
        <v>10kV</v>
      </c>
      <c r="C758" s="7">
        <f>IF([1]配变!D758="","",[1]配变!D758)</f>
        <v>250</v>
      </c>
      <c r="D758" s="7" t="str">
        <f>IF([1]配变!F758="","",[1]配变!F758)</f>
        <v>市辖</v>
      </c>
      <c r="E758" s="7" t="str">
        <f>IF([1]配变!H758="","",[1]配变!H758)</f>
        <v>分区2</v>
      </c>
      <c r="F758" s="7">
        <f>IF([1]配变!J758="","",[1]配变!J758)</f>
        <v>0</v>
      </c>
      <c r="G758" s="7">
        <f>IF([1]配变!K758="","",[1]配变!K758)</f>
        <v>2</v>
      </c>
      <c r="H758" s="7">
        <f>IF([1]配变!L758="","",[1]配变!L758)</f>
        <v>1</v>
      </c>
      <c r="I758" s="7">
        <f>IF([1]配变!M758="","",[1]配变!M758)</f>
        <v>1</v>
      </c>
      <c r="J758" s="7">
        <f>IF([1]配变!G758="","",[1]配变!G758)</f>
        <v>0</v>
      </c>
    </row>
    <row r="759" spans="1:10" x14ac:dyDescent="0.15">
      <c r="A759" s="7" t="str">
        <f>IF([1]配变!A759="","",[1]配变!A759)</f>
        <v>富通</v>
      </c>
      <c r="B759" s="7" t="str">
        <f>IF([1]配变!B759="","",[1]配变!B759)</f>
        <v>10kV</v>
      </c>
      <c r="C759" s="7">
        <f>IF([1]配变!D759="","",[1]配变!D759)</f>
        <v>200</v>
      </c>
      <c r="D759" s="7" t="str">
        <f>IF([1]配变!F759="","",[1]配变!F759)</f>
        <v>市辖</v>
      </c>
      <c r="E759" s="7" t="str">
        <f>IF([1]配变!H759="","",[1]配变!H759)</f>
        <v>分区2</v>
      </c>
      <c r="F759" s="7">
        <f>IF([1]配变!J759="","",[1]配变!J759)</f>
        <v>1</v>
      </c>
      <c r="G759" s="7">
        <f>IF([1]配变!K759="","",[1]配变!K759)</f>
        <v>0</v>
      </c>
      <c r="H759" s="7">
        <f>IF([1]配变!L759="","",[1]配变!L759)</f>
        <v>0</v>
      </c>
      <c r="I759" s="7">
        <f>IF([1]配变!M759="","",[1]配变!M759)</f>
        <v>0</v>
      </c>
      <c r="J759" s="7">
        <f>IF([1]配变!G759="","",[1]配变!G759)</f>
        <v>0</v>
      </c>
    </row>
    <row r="760" spans="1:10" x14ac:dyDescent="0.15">
      <c r="A760" s="7" t="str">
        <f>IF([1]配变!A760="","",[1]配变!A760)</f>
        <v>恒捷化工</v>
      </c>
      <c r="B760" s="7" t="str">
        <f>IF([1]配变!B760="","",[1]配变!B760)</f>
        <v>10kV</v>
      </c>
      <c r="C760" s="7">
        <f>IF([1]配变!D760="","",[1]配变!D760)</f>
        <v>160</v>
      </c>
      <c r="D760" s="7" t="str">
        <f>IF([1]配变!F760="","",[1]配变!F760)</f>
        <v>市辖</v>
      </c>
      <c r="E760" s="7" t="str">
        <f>IF([1]配变!H760="","",[1]配变!H760)</f>
        <v>分区2</v>
      </c>
      <c r="F760" s="7">
        <f>IF([1]配变!J760="","",[1]配变!J760)</f>
        <v>0</v>
      </c>
      <c r="G760" s="7">
        <f>IF([1]配变!K760="","",[1]配变!K760)</f>
        <v>1</v>
      </c>
      <c r="H760" s="7">
        <f>IF([1]配变!L760="","",[1]配变!L760)</f>
        <v>1</v>
      </c>
      <c r="I760" s="7">
        <f>IF([1]配变!M760="","",[1]配变!M760)</f>
        <v>1</v>
      </c>
      <c r="J760" s="7">
        <f>IF([1]配变!G760="","",[1]配变!G760)</f>
        <v>0</v>
      </c>
    </row>
    <row r="761" spans="1:10" x14ac:dyDescent="0.15">
      <c r="A761" s="7" t="str">
        <f>IF([1]配变!A761="","",[1]配变!A761)</f>
        <v>能镏环加工</v>
      </c>
      <c r="B761" s="7" t="str">
        <f>IF([1]配变!B761="","",[1]配变!B761)</f>
        <v>10kV</v>
      </c>
      <c r="C761" s="7">
        <f>IF([1]配变!D761="","",[1]配变!D761)</f>
        <v>160</v>
      </c>
      <c r="D761" s="7" t="str">
        <f>IF([1]配变!F761="","",[1]配变!F761)</f>
        <v>市辖</v>
      </c>
      <c r="E761" s="7" t="str">
        <f>IF([1]配变!H761="","",[1]配变!H761)</f>
        <v>分区2</v>
      </c>
      <c r="F761" s="7">
        <f>IF([1]配变!J761="","",[1]配变!J761)</f>
        <v>1</v>
      </c>
      <c r="G761" s="7">
        <f>IF([1]配变!K761="","",[1]配变!K761)</f>
        <v>2</v>
      </c>
      <c r="H761" s="7">
        <f>IF([1]配变!L761="","",[1]配变!L761)</f>
        <v>1</v>
      </c>
      <c r="I761" s="7">
        <f>IF([1]配变!M761="","",[1]配变!M761)</f>
        <v>1</v>
      </c>
      <c r="J761" s="7">
        <f>IF([1]配变!G761="","",[1]配变!G761)</f>
        <v>0</v>
      </c>
    </row>
    <row r="762" spans="1:10" x14ac:dyDescent="0.15">
      <c r="A762" s="7" t="str">
        <f>IF([1]配变!A762="","",[1]配变!A762)</f>
        <v>浩檀针织</v>
      </c>
      <c r="B762" s="7" t="str">
        <f>IF([1]配变!B762="","",[1]配变!B762)</f>
        <v>10kV</v>
      </c>
      <c r="C762" s="7">
        <f>IF([1]配变!D762="","",[1]配变!D762)</f>
        <v>200</v>
      </c>
      <c r="D762" s="7" t="str">
        <f>IF([1]配变!F762="","",[1]配变!F762)</f>
        <v>市辖</v>
      </c>
      <c r="E762" s="7" t="str">
        <f>IF([1]配变!H762="","",[1]配变!H762)</f>
        <v>分区1</v>
      </c>
      <c r="F762" s="7">
        <f>IF([1]配变!J762="","",[1]配变!J762)</f>
        <v>0</v>
      </c>
      <c r="G762" s="7">
        <f>IF([1]配变!K762="","",[1]配变!K762)</f>
        <v>0</v>
      </c>
      <c r="H762" s="7">
        <f>IF([1]配变!L762="","",[1]配变!L762)</f>
        <v>0</v>
      </c>
      <c r="I762" s="7">
        <f>IF([1]配变!M762="","",[1]配变!M762)</f>
        <v>0</v>
      </c>
      <c r="J762" s="7">
        <f>IF([1]配变!G762="","",[1]配变!G762)</f>
        <v>0</v>
      </c>
    </row>
    <row r="763" spans="1:10" x14ac:dyDescent="0.15">
      <c r="A763" s="7" t="str">
        <f>IF([1]配变!A763="","",[1]配变!A763)</f>
        <v>大宏机电</v>
      </c>
      <c r="B763" s="7" t="str">
        <f>IF([1]配变!B763="","",[1]配变!B763)</f>
        <v>10kV</v>
      </c>
      <c r="C763" s="7">
        <f>IF([1]配变!D763="","",[1]配变!D763)</f>
        <v>200</v>
      </c>
      <c r="D763" s="7" t="str">
        <f>IF([1]配变!F763="","",[1]配变!F763)</f>
        <v>市辖</v>
      </c>
      <c r="E763" s="7" t="str">
        <f>IF([1]配变!H763="","",[1]配变!H763)</f>
        <v>分区1</v>
      </c>
      <c r="F763" s="7">
        <f>IF([1]配变!J763="","",[1]配变!J763)</f>
        <v>1</v>
      </c>
      <c r="G763" s="7">
        <f>IF([1]配变!K763="","",[1]配变!K763)</f>
        <v>1</v>
      </c>
      <c r="H763" s="7">
        <f>IF([1]配变!L763="","",[1]配变!L763)</f>
        <v>1</v>
      </c>
      <c r="I763" s="7">
        <f>IF([1]配变!M763="","",[1]配变!M763)</f>
        <v>1</v>
      </c>
      <c r="J763" s="7">
        <f>IF([1]配变!G763="","",[1]配变!G763)</f>
        <v>0</v>
      </c>
    </row>
    <row r="764" spans="1:10" x14ac:dyDescent="0.15">
      <c r="A764" s="7" t="str">
        <f>IF([1]配变!A764="","",[1]配变!A764)</f>
        <v>六贤</v>
      </c>
      <c r="B764" s="7" t="str">
        <f>IF([1]配变!B764="","",[1]配变!B764)</f>
        <v>10kV</v>
      </c>
      <c r="C764" s="7">
        <f>IF([1]配变!D764="","",[1]配变!D764)</f>
        <v>500</v>
      </c>
      <c r="D764" s="7" t="str">
        <f>IF([1]配变!F764="","",[1]配变!F764)</f>
        <v>市辖</v>
      </c>
      <c r="E764" s="7" t="str">
        <f>IF([1]配变!H764="","",[1]配变!H764)</f>
        <v>分区1</v>
      </c>
      <c r="F764" s="7">
        <f>IF([1]配变!J764="","",[1]配变!J764)</f>
        <v>0</v>
      </c>
      <c r="G764" s="7">
        <f>IF([1]配变!K764="","",[1]配变!K764)</f>
        <v>2</v>
      </c>
      <c r="H764" s="7">
        <f>IF([1]配变!L764="","",[1]配变!L764)</f>
        <v>1</v>
      </c>
      <c r="I764" s="7">
        <f>IF([1]配变!M764="","",[1]配变!M764)</f>
        <v>1</v>
      </c>
      <c r="J764" s="7">
        <f>IF([1]配变!G764="","",[1]配变!G764)</f>
        <v>0</v>
      </c>
    </row>
    <row r="765" spans="1:10" x14ac:dyDescent="0.15">
      <c r="A765" s="7" t="str">
        <f>IF([1]配变!A765="","",[1]配变!A765)</f>
        <v>隆昌车业1-1</v>
      </c>
      <c r="B765" s="7" t="str">
        <f>IF([1]配变!B765="","",[1]配变!B765)</f>
        <v>10kV</v>
      </c>
      <c r="C765" s="7">
        <f>IF([1]配变!D765="","",[1]配变!D765)</f>
        <v>630</v>
      </c>
      <c r="D765" s="7" t="str">
        <f>IF([1]配变!F765="","",[1]配变!F765)</f>
        <v>市辖</v>
      </c>
      <c r="E765" s="7" t="str">
        <f>IF([1]配变!H765="","",[1]配变!H765)</f>
        <v>分区1</v>
      </c>
      <c r="F765" s="7">
        <f>IF([1]配变!J765="","",[1]配变!J765)</f>
        <v>1</v>
      </c>
      <c r="G765" s="7">
        <f>IF([1]配变!K765="","",[1]配变!K765)</f>
        <v>0</v>
      </c>
      <c r="H765" s="7">
        <f>IF([1]配变!L765="","",[1]配变!L765)</f>
        <v>0</v>
      </c>
      <c r="I765" s="7">
        <f>IF([1]配变!M765="","",[1]配变!M765)</f>
        <v>0</v>
      </c>
      <c r="J765" s="7">
        <f>IF([1]配变!G765="","",[1]配变!G765)</f>
        <v>0</v>
      </c>
    </row>
    <row r="766" spans="1:10" x14ac:dyDescent="0.15">
      <c r="A766" s="7" t="str">
        <f>IF([1]配变!A766="","",[1]配变!A766)</f>
        <v>隆昌车业1-2</v>
      </c>
      <c r="B766" s="7" t="str">
        <f>IF([1]配变!B766="","",[1]配变!B766)</f>
        <v>10kV</v>
      </c>
      <c r="C766" s="7">
        <f>IF([1]配变!D766="","",[1]配变!D766)</f>
        <v>630</v>
      </c>
      <c r="D766" s="7" t="str">
        <f>IF([1]配变!F766="","",[1]配变!F766)</f>
        <v>市辖</v>
      </c>
      <c r="E766" s="7" t="str">
        <f>IF([1]配变!H766="","",[1]配变!H766)</f>
        <v>分区1</v>
      </c>
      <c r="F766" s="7">
        <f>IF([1]配变!J766="","",[1]配变!J766)</f>
        <v>0</v>
      </c>
      <c r="G766" s="7">
        <f>IF([1]配变!K766="","",[1]配变!K766)</f>
        <v>1</v>
      </c>
      <c r="H766" s="7">
        <f>IF([1]配变!L766="","",[1]配变!L766)</f>
        <v>1</v>
      </c>
      <c r="I766" s="7">
        <f>IF([1]配变!M766="","",[1]配变!M766)</f>
        <v>1</v>
      </c>
      <c r="J766" s="7">
        <f>IF([1]配变!G766="","",[1]配变!G766)</f>
        <v>0</v>
      </c>
    </row>
    <row r="767" spans="1:10" x14ac:dyDescent="0.15">
      <c r="A767" s="7" t="str">
        <f>IF([1]配变!A767="","",[1]配变!A767)</f>
        <v>高友五金</v>
      </c>
      <c r="B767" s="7" t="str">
        <f>IF([1]配变!B767="","",[1]配变!B767)</f>
        <v>10kV</v>
      </c>
      <c r="C767" s="7">
        <f>IF([1]配变!D767="","",[1]配变!D767)</f>
        <v>315</v>
      </c>
      <c r="D767" s="7" t="str">
        <f>IF([1]配变!F767="","",[1]配变!F767)</f>
        <v>市辖</v>
      </c>
      <c r="E767" s="7" t="str">
        <f>IF([1]配变!H767="","",[1]配变!H767)</f>
        <v>分区1</v>
      </c>
      <c r="F767" s="7">
        <f>IF([1]配变!J767="","",[1]配变!J767)</f>
        <v>1</v>
      </c>
      <c r="G767" s="7">
        <f>IF([1]配变!K767="","",[1]配变!K767)</f>
        <v>2</v>
      </c>
      <c r="H767" s="7">
        <f>IF([1]配变!L767="","",[1]配变!L767)</f>
        <v>1</v>
      </c>
      <c r="I767" s="7">
        <f>IF([1]配变!M767="","",[1]配变!M767)</f>
        <v>1</v>
      </c>
      <c r="J767" s="7">
        <f>IF([1]配变!G767="","",[1]配变!G767)</f>
        <v>0</v>
      </c>
    </row>
    <row r="768" spans="1:10" x14ac:dyDescent="0.15">
      <c r="A768" s="7" t="str">
        <f>IF([1]配变!A768="","",[1]配变!A768)</f>
        <v>高创力电工机械</v>
      </c>
      <c r="B768" s="7" t="str">
        <f>IF([1]配变!B768="","",[1]配变!B768)</f>
        <v>10kV</v>
      </c>
      <c r="C768" s="7">
        <f>IF([1]配变!D768="","",[1]配变!D768)</f>
        <v>500</v>
      </c>
      <c r="D768" s="7" t="str">
        <f>IF([1]配变!F768="","",[1]配变!F768)</f>
        <v>市辖</v>
      </c>
      <c r="E768" s="7" t="str">
        <f>IF([1]配变!H768="","",[1]配变!H768)</f>
        <v>分区1</v>
      </c>
      <c r="F768" s="7">
        <f>IF([1]配变!J768="","",[1]配变!J768)</f>
        <v>0</v>
      </c>
      <c r="G768" s="7">
        <f>IF([1]配变!K768="","",[1]配变!K768)</f>
        <v>0</v>
      </c>
      <c r="H768" s="7">
        <f>IF([1]配变!L768="","",[1]配变!L768)</f>
        <v>0</v>
      </c>
      <c r="I768" s="7">
        <f>IF([1]配变!M768="","",[1]配变!M768)</f>
        <v>0</v>
      </c>
      <c r="J768" s="7">
        <f>IF([1]配变!G768="","",[1]配变!G768)</f>
        <v>0</v>
      </c>
    </row>
    <row r="769" spans="1:10" x14ac:dyDescent="0.15">
      <c r="A769" s="7" t="str">
        <f>IF([1]配变!A769="","",[1]配变!A769)</f>
        <v>荣昌聚氨酯</v>
      </c>
      <c r="B769" s="7" t="str">
        <f>IF([1]配变!B769="","",[1]配变!B769)</f>
        <v>10kV</v>
      </c>
      <c r="C769" s="7">
        <f>IF([1]配变!D769="","",[1]配变!D769)</f>
        <v>315</v>
      </c>
      <c r="D769" s="7" t="str">
        <f>IF([1]配变!F769="","",[1]配变!F769)</f>
        <v>市辖</v>
      </c>
      <c r="E769" s="7" t="str">
        <f>IF([1]配变!H769="","",[1]配变!H769)</f>
        <v>分区1</v>
      </c>
      <c r="F769" s="7">
        <f>IF([1]配变!J769="","",[1]配变!J769)</f>
        <v>1</v>
      </c>
      <c r="G769" s="7">
        <f>IF([1]配变!K769="","",[1]配变!K769)</f>
        <v>1</v>
      </c>
      <c r="H769" s="7">
        <f>IF([1]配变!L769="","",[1]配变!L769)</f>
        <v>1</v>
      </c>
      <c r="I769" s="7">
        <f>IF([1]配变!M769="","",[1]配变!M769)</f>
        <v>1</v>
      </c>
      <c r="J769" s="7">
        <f>IF([1]配变!G769="","",[1]配变!G769)</f>
        <v>0</v>
      </c>
    </row>
    <row r="770" spans="1:10" x14ac:dyDescent="0.15">
      <c r="A770" s="7" t="str">
        <f>IF([1]配变!A770="","",[1]配变!A770)</f>
        <v>鼎基金属制品</v>
      </c>
      <c r="B770" s="7" t="str">
        <f>IF([1]配变!B770="","",[1]配变!B770)</f>
        <v>10kV</v>
      </c>
      <c r="C770" s="7">
        <f>IF([1]配变!D770="","",[1]配变!D770)</f>
        <v>315</v>
      </c>
      <c r="D770" s="7" t="str">
        <f>IF([1]配变!F770="","",[1]配变!F770)</f>
        <v>市辖</v>
      </c>
      <c r="E770" s="7" t="str">
        <f>IF([1]配变!H770="","",[1]配变!H770)</f>
        <v>分区1</v>
      </c>
      <c r="F770" s="7">
        <f>IF([1]配变!J770="","",[1]配变!J770)</f>
        <v>0</v>
      </c>
      <c r="G770" s="7">
        <f>IF([1]配变!K770="","",[1]配变!K770)</f>
        <v>2</v>
      </c>
      <c r="H770" s="7">
        <f>IF([1]配变!L770="","",[1]配变!L770)</f>
        <v>1</v>
      </c>
      <c r="I770" s="7">
        <f>IF([1]配变!M770="","",[1]配变!M770)</f>
        <v>1</v>
      </c>
      <c r="J770" s="7">
        <f>IF([1]配变!G770="","",[1]配变!G770)</f>
        <v>0</v>
      </c>
    </row>
    <row r="771" spans="1:10" x14ac:dyDescent="0.15">
      <c r="A771" s="7" t="str">
        <f>IF([1]配变!A771="","",[1]配变!A771)</f>
        <v>裕丰</v>
      </c>
      <c r="B771" s="7" t="str">
        <f>IF([1]配变!B771="","",[1]配变!B771)</f>
        <v>10kV</v>
      </c>
      <c r="C771" s="7">
        <f>IF([1]配变!D771="","",[1]配变!D771)</f>
        <v>500</v>
      </c>
      <c r="D771" s="7" t="str">
        <f>IF([1]配变!F771="","",[1]配变!F771)</f>
        <v>市辖</v>
      </c>
      <c r="E771" s="7" t="str">
        <f>IF([1]配变!H771="","",[1]配变!H771)</f>
        <v>分区1</v>
      </c>
      <c r="F771" s="7">
        <f>IF([1]配变!J771="","",[1]配变!J771)</f>
        <v>1</v>
      </c>
      <c r="G771" s="7">
        <f>IF([1]配变!K771="","",[1]配变!K771)</f>
        <v>0</v>
      </c>
      <c r="H771" s="7">
        <f>IF([1]配变!L771="","",[1]配变!L771)</f>
        <v>0</v>
      </c>
      <c r="I771" s="7">
        <f>IF([1]配变!M771="","",[1]配变!M771)</f>
        <v>0</v>
      </c>
      <c r="J771" s="7">
        <f>IF([1]配变!G771="","",[1]配变!G771)</f>
        <v>0</v>
      </c>
    </row>
    <row r="772" spans="1:10" x14ac:dyDescent="0.15">
      <c r="A772" s="7" t="str">
        <f>IF([1]配变!A772="","",[1]配变!A772)</f>
        <v>运城压纹</v>
      </c>
      <c r="B772" s="7" t="str">
        <f>IF([1]配变!B772="","",[1]配变!B772)</f>
        <v>10kV</v>
      </c>
      <c r="C772" s="7">
        <f>IF([1]配变!D772="","",[1]配变!D772)</f>
        <v>630</v>
      </c>
      <c r="D772" s="7" t="str">
        <f>IF([1]配变!F772="","",[1]配变!F772)</f>
        <v>市辖</v>
      </c>
      <c r="E772" s="7" t="str">
        <f>IF([1]配变!H772="","",[1]配变!H772)</f>
        <v>分区1</v>
      </c>
      <c r="F772" s="7">
        <f>IF([1]配变!J772="","",[1]配变!J772)</f>
        <v>0</v>
      </c>
      <c r="G772" s="7">
        <f>IF([1]配变!K772="","",[1]配变!K772)</f>
        <v>1</v>
      </c>
      <c r="H772" s="7">
        <f>IF([1]配变!L772="","",[1]配变!L772)</f>
        <v>1</v>
      </c>
      <c r="I772" s="7">
        <f>IF([1]配变!M772="","",[1]配变!M772)</f>
        <v>1</v>
      </c>
      <c r="J772" s="7">
        <f>IF([1]配变!G772="","",[1]配变!G772)</f>
        <v>0</v>
      </c>
    </row>
    <row r="773" spans="1:10" x14ac:dyDescent="0.15">
      <c r="A773" s="7" t="str">
        <f>IF([1]配变!A773="","",[1]配变!A773)</f>
        <v>蓬善村蒋巷变</v>
      </c>
      <c r="B773" s="7" t="str">
        <f>IF([1]配变!B773="","",[1]配变!B773)</f>
        <v>10kV</v>
      </c>
      <c r="C773" s="7">
        <f>IF([1]配变!D773="","",[1]配变!D773)</f>
        <v>100</v>
      </c>
      <c r="D773" s="7" t="str">
        <f>IF([1]配变!F773="","",[1]配变!F773)</f>
        <v>市辖</v>
      </c>
      <c r="E773" s="7" t="str">
        <f>IF([1]配变!H773="","",[1]配变!H773)</f>
        <v>分区1</v>
      </c>
      <c r="F773" s="7">
        <f>IF([1]配变!J773="","",[1]配变!J773)</f>
        <v>1</v>
      </c>
      <c r="G773" s="7">
        <f>IF([1]配变!K773="","",[1]配变!K773)</f>
        <v>2</v>
      </c>
      <c r="H773" s="7">
        <f>IF([1]配变!L773="","",[1]配变!L773)</f>
        <v>1</v>
      </c>
      <c r="I773" s="7">
        <f>IF([1]配变!M773="","",[1]配变!M773)</f>
        <v>1</v>
      </c>
      <c r="J773" s="7">
        <f>IF([1]配变!G773="","",[1]配变!G773)</f>
        <v>0</v>
      </c>
    </row>
    <row r="774" spans="1:10" x14ac:dyDescent="0.15">
      <c r="A774" s="7" t="str">
        <f>IF([1]配变!A774="","",[1]配变!A774)</f>
        <v>联庆金属</v>
      </c>
      <c r="B774" s="7" t="str">
        <f>IF([1]配变!B774="","",[1]配变!B774)</f>
        <v>10kV</v>
      </c>
      <c r="C774" s="7">
        <f>IF([1]配变!D774="","",[1]配变!D774)</f>
        <v>315</v>
      </c>
      <c r="D774" s="7" t="str">
        <f>IF([1]配变!F774="","",[1]配变!F774)</f>
        <v>市辖</v>
      </c>
      <c r="E774" s="7" t="str">
        <f>IF([1]配变!H774="","",[1]配变!H774)</f>
        <v>分区1</v>
      </c>
      <c r="F774" s="7">
        <f>IF([1]配变!J774="","",[1]配变!J774)</f>
        <v>0</v>
      </c>
      <c r="G774" s="7">
        <f>IF([1]配变!K774="","",[1]配变!K774)</f>
        <v>0</v>
      </c>
      <c r="H774" s="7">
        <f>IF([1]配变!L774="","",[1]配变!L774)</f>
        <v>0</v>
      </c>
      <c r="I774" s="7">
        <f>IF([1]配变!M774="","",[1]配变!M774)</f>
        <v>0</v>
      </c>
      <c r="J774" s="7">
        <f>IF([1]配变!G774="","",[1]配变!G774)</f>
        <v>0</v>
      </c>
    </row>
    <row r="775" spans="1:10" x14ac:dyDescent="0.15">
      <c r="A775" s="7" t="str">
        <f>IF([1]配变!A775="","",[1]配变!A775)</f>
        <v>联钢工程</v>
      </c>
      <c r="B775" s="7" t="str">
        <f>IF([1]配变!B775="","",[1]配变!B775)</f>
        <v>10kV</v>
      </c>
      <c r="C775" s="7">
        <f>IF([1]配变!D775="","",[1]配变!D775)</f>
        <v>500</v>
      </c>
      <c r="D775" s="7" t="str">
        <f>IF([1]配变!F775="","",[1]配变!F775)</f>
        <v>市辖</v>
      </c>
      <c r="E775" s="7" t="str">
        <f>IF([1]配变!H775="","",[1]配变!H775)</f>
        <v>分区1</v>
      </c>
      <c r="F775" s="7">
        <f>IF([1]配变!J775="","",[1]配变!J775)</f>
        <v>1</v>
      </c>
      <c r="G775" s="7">
        <f>IF([1]配变!K775="","",[1]配变!K775)</f>
        <v>1</v>
      </c>
      <c r="H775" s="7">
        <f>IF([1]配变!L775="","",[1]配变!L775)</f>
        <v>1</v>
      </c>
      <c r="I775" s="7">
        <f>IF([1]配变!M775="","",[1]配变!M775)</f>
        <v>1</v>
      </c>
      <c r="J775" s="7">
        <f>IF([1]配变!G775="","",[1]配变!G775)</f>
        <v>0</v>
      </c>
    </row>
    <row r="776" spans="1:10" x14ac:dyDescent="0.15">
      <c r="A776" s="7" t="str">
        <f>IF([1]配变!A776="","",[1]配变!A776)</f>
        <v>大年变</v>
      </c>
      <c r="B776" s="7" t="str">
        <f>IF([1]配变!B776="","",[1]配变!B776)</f>
        <v>10kV</v>
      </c>
      <c r="C776" s="7">
        <f>IF([1]配变!D776="","",[1]配变!D776)</f>
        <v>315</v>
      </c>
      <c r="D776" s="7" t="str">
        <f>IF([1]配变!F776="","",[1]配变!F776)</f>
        <v>市辖</v>
      </c>
      <c r="E776" s="7" t="str">
        <f>IF([1]配变!H776="","",[1]配变!H776)</f>
        <v>分区4</v>
      </c>
      <c r="F776" s="7">
        <f>IF([1]配变!J776="","",[1]配变!J776)</f>
        <v>0</v>
      </c>
      <c r="G776" s="7">
        <f>IF([1]配变!K776="","",[1]配变!K776)</f>
        <v>2</v>
      </c>
      <c r="H776" s="7">
        <f>IF([1]配变!L776="","",[1]配变!L776)</f>
        <v>1</v>
      </c>
      <c r="I776" s="7">
        <f>IF([1]配变!M776="","",[1]配变!M776)</f>
        <v>1</v>
      </c>
      <c r="J776" s="7">
        <f>IF([1]配变!G776="","",[1]配变!G776)</f>
        <v>0</v>
      </c>
    </row>
    <row r="777" spans="1:10" x14ac:dyDescent="0.15">
      <c r="A777" s="7" t="str">
        <f>IF([1]配变!A777="","",[1]配变!A777)</f>
        <v>江苏移动</v>
      </c>
      <c r="B777" s="7" t="str">
        <f>IF([1]配变!B777="","",[1]配变!B777)</f>
        <v>10kV</v>
      </c>
      <c r="C777" s="7">
        <f>IF([1]配变!D777="","",[1]配变!D777)</f>
        <v>30</v>
      </c>
      <c r="D777" s="7" t="str">
        <f>IF([1]配变!F777="","",[1]配变!F777)</f>
        <v>市辖</v>
      </c>
      <c r="E777" s="7" t="str">
        <f>IF([1]配变!H777="","",[1]配变!H777)</f>
        <v>分区4</v>
      </c>
      <c r="F777" s="7">
        <f>IF([1]配变!J777="","",[1]配变!J777)</f>
        <v>1</v>
      </c>
      <c r="G777" s="7">
        <f>IF([1]配变!K777="","",[1]配变!K777)</f>
        <v>0</v>
      </c>
      <c r="H777" s="7">
        <f>IF([1]配变!L777="","",[1]配变!L777)</f>
        <v>0</v>
      </c>
      <c r="I777" s="7">
        <f>IF([1]配变!M777="","",[1]配变!M777)</f>
        <v>0</v>
      </c>
      <c r="J777" s="7">
        <f>IF([1]配变!G777="","",[1]配变!G777)</f>
        <v>0</v>
      </c>
    </row>
    <row r="778" spans="1:10" x14ac:dyDescent="0.15">
      <c r="A778" s="7" t="str">
        <f>IF([1]配变!A778="","",[1]配变!A778)</f>
        <v>联通冯家宅基站</v>
      </c>
      <c r="B778" s="7" t="str">
        <f>IF([1]配变!B778="","",[1]配变!B778)</f>
        <v>10kV</v>
      </c>
      <c r="C778" s="7">
        <f>IF([1]配变!D778="","",[1]配变!D778)</f>
        <v>30</v>
      </c>
      <c r="D778" s="7" t="str">
        <f>IF([1]配变!F778="","",[1]配变!F778)</f>
        <v>市辖</v>
      </c>
      <c r="E778" s="7" t="str">
        <f>IF([1]配变!H778="","",[1]配变!H778)</f>
        <v>分区4</v>
      </c>
      <c r="F778" s="7">
        <f>IF([1]配变!J778="","",[1]配变!J778)</f>
        <v>0</v>
      </c>
      <c r="G778" s="7">
        <f>IF([1]配变!K778="","",[1]配变!K778)</f>
        <v>1</v>
      </c>
      <c r="H778" s="7">
        <f>IF([1]配变!L778="","",[1]配变!L778)</f>
        <v>1</v>
      </c>
      <c r="I778" s="7">
        <f>IF([1]配变!M778="","",[1]配变!M778)</f>
        <v>1</v>
      </c>
      <c r="J778" s="7">
        <f>IF([1]配变!G778="","",[1]配变!G778)</f>
        <v>0</v>
      </c>
    </row>
    <row r="779" spans="1:10" x14ac:dyDescent="0.15">
      <c r="A779" s="7" t="str">
        <f>IF([1]配变!A779="","",[1]配变!A779)</f>
        <v>徐公桥小区别墅变</v>
      </c>
      <c r="B779" s="7" t="str">
        <f>IF([1]配变!B779="","",[1]配变!B779)</f>
        <v>10kV</v>
      </c>
      <c r="C779" s="7">
        <f>IF([1]配变!D779="","",[1]配变!D779)</f>
        <v>630</v>
      </c>
      <c r="D779" s="7" t="str">
        <f>IF([1]配变!F779="","",[1]配变!F779)</f>
        <v>市辖</v>
      </c>
      <c r="E779" s="7" t="str">
        <f>IF([1]配变!H779="","",[1]配变!H779)</f>
        <v>分区4</v>
      </c>
      <c r="F779" s="7">
        <f>IF([1]配变!J779="","",[1]配变!J779)</f>
        <v>1</v>
      </c>
      <c r="G779" s="7">
        <f>IF([1]配变!K779="","",[1]配变!K779)</f>
        <v>2</v>
      </c>
      <c r="H779" s="7">
        <f>IF([1]配变!L779="","",[1]配变!L779)</f>
        <v>1</v>
      </c>
      <c r="I779" s="7">
        <f>IF([1]配变!M779="","",[1]配变!M779)</f>
        <v>1</v>
      </c>
      <c r="J779" s="7">
        <f>IF([1]配变!G779="","",[1]配变!G779)</f>
        <v>0</v>
      </c>
    </row>
    <row r="780" spans="1:10" x14ac:dyDescent="0.15">
      <c r="A780" s="7" t="str">
        <f>IF([1]配变!A780="","",[1]配变!A780)</f>
        <v>路灯变1102</v>
      </c>
      <c r="B780" s="7" t="str">
        <f>IF([1]配变!B780="","",[1]配变!B780)</f>
        <v>10kV</v>
      </c>
      <c r="C780" s="7">
        <f>IF([1]配变!D780="","",[1]配变!D780)</f>
        <v>250</v>
      </c>
      <c r="D780" s="7" t="str">
        <f>IF([1]配变!F780="","",[1]配变!F780)</f>
        <v>市辖</v>
      </c>
      <c r="E780" s="7" t="str">
        <f>IF([1]配变!H780="","",[1]配变!H780)</f>
        <v>分区4</v>
      </c>
      <c r="F780" s="7">
        <f>IF([1]配变!J780="","",[1]配变!J780)</f>
        <v>0</v>
      </c>
      <c r="G780" s="7">
        <f>IF([1]配变!K780="","",[1]配变!K780)</f>
        <v>0</v>
      </c>
      <c r="H780" s="7">
        <f>IF([1]配变!L780="","",[1]配变!L780)</f>
        <v>0</v>
      </c>
      <c r="I780" s="7">
        <f>IF([1]配变!M780="","",[1]配变!M780)</f>
        <v>0</v>
      </c>
      <c r="J780" s="7">
        <f>IF([1]配变!G780="","",[1]配变!G780)</f>
        <v>0</v>
      </c>
    </row>
    <row r="781" spans="1:10" x14ac:dyDescent="0.15">
      <c r="A781" s="7" t="str">
        <f>IF([1]配变!A781="","",[1]配变!A781)</f>
        <v>3032绿地集团</v>
      </c>
      <c r="B781" s="7" t="str">
        <f>IF([1]配变!B781="","",[1]配变!B781)</f>
        <v>10kV</v>
      </c>
      <c r="C781" s="7">
        <f>IF([1]配变!D781="","",[1]配变!D781)</f>
        <v>400</v>
      </c>
      <c r="D781" s="7" t="str">
        <f>IF([1]配变!F781="","",[1]配变!F781)</f>
        <v>市辖</v>
      </c>
      <c r="E781" s="7" t="str">
        <f>IF([1]配变!H781="","",[1]配变!H781)</f>
        <v>分区4</v>
      </c>
      <c r="F781" s="7">
        <f>IF([1]配变!J781="","",[1]配变!J781)</f>
        <v>1</v>
      </c>
      <c r="G781" s="7">
        <f>IF([1]配变!K781="","",[1]配变!K781)</f>
        <v>1</v>
      </c>
      <c r="H781" s="7">
        <f>IF([1]配变!L781="","",[1]配变!L781)</f>
        <v>1</v>
      </c>
      <c r="I781" s="7">
        <f>IF([1]配变!M781="","",[1]配变!M781)</f>
        <v>1</v>
      </c>
      <c r="J781" s="7">
        <f>IF([1]配变!G781="","",[1]配变!G781)</f>
        <v>0</v>
      </c>
    </row>
    <row r="782" spans="1:10" x14ac:dyDescent="0.15">
      <c r="A782" s="7" t="str">
        <f>IF([1]配变!A782="","",[1]配变!A782)</f>
        <v>9537绿地集团</v>
      </c>
      <c r="B782" s="7" t="str">
        <f>IF([1]配变!B782="","",[1]配变!B782)</f>
        <v>10kV</v>
      </c>
      <c r="C782" s="7">
        <f>IF([1]配变!D782="","",[1]配变!D782)</f>
        <v>400</v>
      </c>
      <c r="D782" s="7" t="str">
        <f>IF([1]配变!F782="","",[1]配变!F782)</f>
        <v>市辖</v>
      </c>
      <c r="E782" s="7" t="str">
        <f>IF([1]配变!H782="","",[1]配变!H782)</f>
        <v>分区4</v>
      </c>
      <c r="F782" s="7">
        <f>IF([1]配变!J782="","",[1]配变!J782)</f>
        <v>0</v>
      </c>
      <c r="G782" s="7">
        <f>IF([1]配变!K782="","",[1]配变!K782)</f>
        <v>2</v>
      </c>
      <c r="H782" s="7">
        <f>IF([1]配变!L782="","",[1]配变!L782)</f>
        <v>1</v>
      </c>
      <c r="I782" s="7">
        <f>IF([1]配变!M782="","",[1]配变!M782)</f>
        <v>1</v>
      </c>
      <c r="J782" s="7">
        <f>IF([1]配变!G782="","",[1]配变!G782)</f>
        <v>0</v>
      </c>
    </row>
    <row r="783" spans="1:10" x14ac:dyDescent="0.15">
      <c r="A783" s="7" t="str">
        <f>IF([1]配变!A783="","",[1]配变!A783)</f>
        <v>徐公河南口排涝站</v>
      </c>
      <c r="B783" s="7" t="str">
        <f>IF([1]配变!B783="","",[1]配变!B783)</f>
        <v>10kV</v>
      </c>
      <c r="C783" s="7">
        <f>IF([1]配变!D783="","",[1]配变!D783)</f>
        <v>500</v>
      </c>
      <c r="D783" s="7" t="str">
        <f>IF([1]配变!F783="","",[1]配变!F783)</f>
        <v>市辖</v>
      </c>
      <c r="E783" s="7" t="str">
        <f>IF([1]配变!H783="","",[1]配变!H783)</f>
        <v>分区4</v>
      </c>
      <c r="F783" s="7">
        <f>IF([1]配变!J783="","",[1]配变!J783)</f>
        <v>1</v>
      </c>
      <c r="G783" s="7">
        <f>IF([1]配变!K783="","",[1]配变!K783)</f>
        <v>0</v>
      </c>
      <c r="H783" s="7">
        <f>IF([1]配变!L783="","",[1]配变!L783)</f>
        <v>0</v>
      </c>
      <c r="I783" s="7">
        <f>IF([1]配变!M783="","",[1]配变!M783)</f>
        <v>0</v>
      </c>
      <c r="J783" s="7">
        <f>IF([1]配变!G783="","",[1]配变!G783)</f>
        <v>0</v>
      </c>
    </row>
    <row r="784" spans="1:10" x14ac:dyDescent="0.15">
      <c r="A784" s="7" t="str">
        <f>IF([1]配变!A784="","",[1]配变!A784)</f>
        <v>神仙园排涝站1470</v>
      </c>
      <c r="B784" s="7" t="str">
        <f>IF([1]配变!B784="","",[1]配变!B784)</f>
        <v>10kV</v>
      </c>
      <c r="C784" s="7">
        <f>IF([1]配变!D784="","",[1]配变!D784)</f>
        <v>200</v>
      </c>
      <c r="D784" s="7" t="str">
        <f>IF([1]配变!F784="","",[1]配变!F784)</f>
        <v>市辖</v>
      </c>
      <c r="E784" s="7" t="str">
        <f>IF([1]配变!H784="","",[1]配变!H784)</f>
        <v>分区4</v>
      </c>
      <c r="F784" s="7">
        <f>IF([1]配变!J784="","",[1]配变!J784)</f>
        <v>0</v>
      </c>
      <c r="G784" s="7">
        <f>IF([1]配变!K784="","",[1]配变!K784)</f>
        <v>1</v>
      </c>
      <c r="H784" s="7">
        <f>IF([1]配变!L784="","",[1]配变!L784)</f>
        <v>1</v>
      </c>
      <c r="I784" s="7">
        <f>IF([1]配变!M784="","",[1]配变!M784)</f>
        <v>1</v>
      </c>
      <c r="J784" s="7">
        <f>IF([1]配变!G784="","",[1]配变!G784)</f>
        <v>0</v>
      </c>
    </row>
    <row r="785" spans="1:10" x14ac:dyDescent="0.15">
      <c r="A785" s="7" t="str">
        <f>IF([1]配变!A785="","",[1]配变!A785)</f>
        <v>梅浦排</v>
      </c>
      <c r="B785" s="7" t="str">
        <f>IF([1]配变!B785="","",[1]配变!B785)</f>
        <v>10kV</v>
      </c>
      <c r="C785" s="7">
        <f>IF([1]配变!D785="","",[1]配变!D785)</f>
        <v>125</v>
      </c>
      <c r="D785" s="7" t="str">
        <f>IF([1]配变!F785="","",[1]配变!F785)</f>
        <v>县级</v>
      </c>
      <c r="E785" s="7" t="str">
        <f>IF([1]配变!H785="","",[1]配变!H785)</f>
        <v>分区3</v>
      </c>
      <c r="F785" s="7">
        <f>IF([1]配变!J785="","",[1]配变!J785)</f>
        <v>1</v>
      </c>
      <c r="G785" s="7">
        <f>IF([1]配变!K785="","",[1]配变!K785)</f>
        <v>2</v>
      </c>
      <c r="H785" s="7">
        <f>IF([1]配变!L785="","",[1]配变!L785)</f>
        <v>1</v>
      </c>
      <c r="I785" s="7">
        <f>IF([1]配变!M785="","",[1]配变!M785)</f>
        <v>1</v>
      </c>
      <c r="J785" s="7">
        <f>IF([1]配变!G785="","",[1]配变!G785)</f>
        <v>0</v>
      </c>
    </row>
    <row r="786" spans="1:10" x14ac:dyDescent="0.15">
      <c r="A786" s="7" t="str">
        <f>IF([1]配变!A786="","",[1]配变!A786)</f>
        <v>绿地置业C区12#变</v>
      </c>
      <c r="B786" s="7" t="str">
        <f>IF([1]配变!B786="","",[1]配变!B786)</f>
        <v>10kV</v>
      </c>
      <c r="C786" s="7">
        <f>IF([1]配变!D786="","",[1]配变!D786)</f>
        <v>800</v>
      </c>
      <c r="D786" s="7" t="str">
        <f>IF([1]配变!F786="","",[1]配变!F786)</f>
        <v>市辖</v>
      </c>
      <c r="E786" s="7" t="str">
        <f>IF([1]配变!H786="","",[1]配变!H786)</f>
        <v>分区2</v>
      </c>
      <c r="F786" s="7">
        <f>IF([1]配变!J786="","",[1]配变!J786)</f>
        <v>0</v>
      </c>
      <c r="G786" s="7">
        <f>IF([1]配变!K786="","",[1]配变!K786)</f>
        <v>0</v>
      </c>
      <c r="H786" s="7">
        <f>IF([1]配变!L786="","",[1]配变!L786)</f>
        <v>0</v>
      </c>
      <c r="I786" s="7">
        <f>IF([1]配变!M786="","",[1]配变!M786)</f>
        <v>0</v>
      </c>
      <c r="J786" s="7">
        <f>IF([1]配变!G786="","",[1]配变!G786)</f>
        <v>0</v>
      </c>
    </row>
    <row r="787" spans="1:10" x14ac:dyDescent="0.15">
      <c r="A787" s="7" t="str">
        <f>IF([1]配变!A787="","",[1]配变!A787)</f>
        <v>绿地置业C区13#变</v>
      </c>
      <c r="B787" s="7" t="str">
        <f>IF([1]配变!B787="","",[1]配变!B787)</f>
        <v>10kV</v>
      </c>
      <c r="C787" s="7">
        <f>IF([1]配变!D787="","",[1]配变!D787)</f>
        <v>800</v>
      </c>
      <c r="D787" s="7" t="str">
        <f>IF([1]配变!F787="","",[1]配变!F787)</f>
        <v>市辖</v>
      </c>
      <c r="E787" s="7" t="str">
        <f>IF([1]配变!H787="","",[1]配变!H787)</f>
        <v>分区2</v>
      </c>
      <c r="F787" s="7">
        <f>IF([1]配变!J787="","",[1]配变!J787)</f>
        <v>1</v>
      </c>
      <c r="G787" s="7">
        <f>IF([1]配变!K787="","",[1]配变!K787)</f>
        <v>1</v>
      </c>
      <c r="H787" s="7">
        <f>IF([1]配变!L787="","",[1]配变!L787)</f>
        <v>1</v>
      </c>
      <c r="I787" s="7">
        <f>IF([1]配变!M787="","",[1]配变!M787)</f>
        <v>1</v>
      </c>
      <c r="J787" s="7">
        <f>IF([1]配变!G787="","",[1]配变!G787)</f>
        <v>0</v>
      </c>
    </row>
    <row r="788" spans="1:10" x14ac:dyDescent="0.15">
      <c r="A788" s="7" t="str">
        <f>IF([1]配变!A788="","",[1]配变!A788)</f>
        <v>绿地置业C区14#变</v>
      </c>
      <c r="B788" s="7" t="str">
        <f>IF([1]配变!B788="","",[1]配变!B788)</f>
        <v>10kV</v>
      </c>
      <c r="C788" s="7">
        <f>IF([1]配变!D788="","",[1]配变!D788)</f>
        <v>800</v>
      </c>
      <c r="D788" s="7" t="str">
        <f>IF([1]配变!F788="","",[1]配变!F788)</f>
        <v>市辖</v>
      </c>
      <c r="E788" s="7" t="str">
        <f>IF([1]配变!H788="","",[1]配变!H788)</f>
        <v>分区2</v>
      </c>
      <c r="F788" s="7">
        <f>IF([1]配变!J788="","",[1]配变!J788)</f>
        <v>0</v>
      </c>
      <c r="G788" s="7">
        <f>IF([1]配变!K788="","",[1]配变!K788)</f>
        <v>2</v>
      </c>
      <c r="H788" s="7">
        <f>IF([1]配变!L788="","",[1]配变!L788)</f>
        <v>1</v>
      </c>
      <c r="I788" s="7">
        <f>IF([1]配变!M788="","",[1]配变!M788)</f>
        <v>1</v>
      </c>
      <c r="J788" s="7">
        <f>IF([1]配变!G788="","",[1]配变!G788)</f>
        <v>0</v>
      </c>
    </row>
    <row r="789" spans="1:10" x14ac:dyDescent="0.15">
      <c r="A789" s="7" t="str">
        <f>IF([1]配变!A789="","",[1]配变!A789)</f>
        <v>绿地置业C区6#变</v>
      </c>
      <c r="B789" s="7" t="str">
        <f>IF([1]配变!B789="","",[1]配变!B789)</f>
        <v>10kV</v>
      </c>
      <c r="C789" s="7">
        <f>IF([1]配变!D789="","",[1]配变!D789)</f>
        <v>500</v>
      </c>
      <c r="D789" s="7" t="str">
        <f>IF([1]配变!F789="","",[1]配变!F789)</f>
        <v>市辖</v>
      </c>
      <c r="E789" s="7" t="str">
        <f>IF([1]配变!H789="","",[1]配变!H789)</f>
        <v>分区2</v>
      </c>
      <c r="F789" s="7">
        <f>IF([1]配变!J789="","",[1]配变!J789)</f>
        <v>1</v>
      </c>
      <c r="G789" s="7">
        <f>IF([1]配变!K789="","",[1]配变!K789)</f>
        <v>0</v>
      </c>
      <c r="H789" s="7">
        <f>IF([1]配变!L789="","",[1]配变!L789)</f>
        <v>0</v>
      </c>
      <c r="I789" s="7">
        <f>IF([1]配变!M789="","",[1]配变!M789)</f>
        <v>0</v>
      </c>
      <c r="J789" s="7">
        <f>IF([1]配变!G789="","",[1]配变!G789)</f>
        <v>0</v>
      </c>
    </row>
    <row r="790" spans="1:10" x14ac:dyDescent="0.15">
      <c r="A790" s="7" t="str">
        <f>IF([1]配变!A790="","",[1]配变!A790)</f>
        <v>绿地置业C区8#变</v>
      </c>
      <c r="B790" s="7" t="str">
        <f>IF([1]配变!B790="","",[1]配变!B790)</f>
        <v>10kV</v>
      </c>
      <c r="C790" s="7">
        <f>IF([1]配变!D790="","",[1]配变!D790)</f>
        <v>500</v>
      </c>
      <c r="D790" s="7" t="str">
        <f>IF([1]配变!F790="","",[1]配变!F790)</f>
        <v>市辖</v>
      </c>
      <c r="E790" s="7" t="str">
        <f>IF([1]配变!H790="","",[1]配变!H790)</f>
        <v>分区2</v>
      </c>
      <c r="F790" s="7">
        <f>IF([1]配变!J790="","",[1]配变!J790)</f>
        <v>0</v>
      </c>
      <c r="G790" s="7">
        <f>IF([1]配变!K790="","",[1]配变!K790)</f>
        <v>1</v>
      </c>
      <c r="H790" s="7">
        <f>IF([1]配变!L790="","",[1]配变!L790)</f>
        <v>1</v>
      </c>
      <c r="I790" s="7">
        <f>IF([1]配变!M790="","",[1]配变!M790)</f>
        <v>1</v>
      </c>
      <c r="J790" s="7">
        <f>IF([1]配变!G790="","",[1]配变!G790)</f>
        <v>0</v>
      </c>
    </row>
    <row r="791" spans="1:10" x14ac:dyDescent="0.15">
      <c r="A791" s="7" t="str">
        <f>IF([1]配变!A791="","",[1]配变!A791)</f>
        <v>绿地置业C区7#变</v>
      </c>
      <c r="B791" s="7" t="str">
        <f>IF([1]配变!B791="","",[1]配变!B791)</f>
        <v>10kV</v>
      </c>
      <c r="C791" s="7">
        <f>IF([1]配变!D791="","",[1]配变!D791)</f>
        <v>400</v>
      </c>
      <c r="D791" s="7" t="str">
        <f>IF([1]配变!F791="","",[1]配变!F791)</f>
        <v>县级</v>
      </c>
      <c r="E791" s="7" t="str">
        <f>IF([1]配变!H791="","",[1]配变!H791)</f>
        <v>分区3</v>
      </c>
      <c r="F791" s="7">
        <f>IF([1]配变!J791="","",[1]配变!J791)</f>
        <v>1</v>
      </c>
      <c r="G791" s="7">
        <f>IF([1]配变!K791="","",[1]配变!K791)</f>
        <v>2</v>
      </c>
      <c r="H791" s="7">
        <f>IF([1]配变!L791="","",[1]配变!L791)</f>
        <v>1</v>
      </c>
      <c r="I791" s="7">
        <f>IF([1]配变!M791="","",[1]配变!M791)</f>
        <v>1</v>
      </c>
      <c r="J791" s="7">
        <f>IF([1]配变!G791="","",[1]配变!G791)</f>
        <v>0</v>
      </c>
    </row>
    <row r="792" spans="1:10" x14ac:dyDescent="0.15">
      <c r="A792" s="7" t="str">
        <f>IF([1]配变!A792="","",[1]配变!A792)</f>
        <v>绿地置业C区3#变</v>
      </c>
      <c r="B792" s="7" t="str">
        <f>IF([1]配变!B792="","",[1]配变!B792)</f>
        <v>10kV</v>
      </c>
      <c r="C792" s="7">
        <f>IF([1]配变!D792="","",[1]配变!D792)</f>
        <v>400</v>
      </c>
      <c r="D792" s="7" t="str">
        <f>IF([1]配变!F792="","",[1]配变!F792)</f>
        <v>县级</v>
      </c>
      <c r="E792" s="7" t="str">
        <f>IF([1]配变!H792="","",[1]配变!H792)</f>
        <v>分区3</v>
      </c>
      <c r="F792" s="7">
        <f>IF([1]配变!J792="","",[1]配变!J792)</f>
        <v>0</v>
      </c>
      <c r="G792" s="7">
        <f>IF([1]配变!K792="","",[1]配变!K792)</f>
        <v>0</v>
      </c>
      <c r="H792" s="7">
        <f>IF([1]配变!L792="","",[1]配变!L792)</f>
        <v>0</v>
      </c>
      <c r="I792" s="7">
        <f>IF([1]配变!M792="","",[1]配变!M792)</f>
        <v>0</v>
      </c>
      <c r="J792" s="7">
        <f>IF([1]配变!G792="","",[1]配变!G792)</f>
        <v>0</v>
      </c>
    </row>
    <row r="793" spans="1:10" x14ac:dyDescent="0.15">
      <c r="A793" s="7" t="str">
        <f>IF([1]配变!A793="","",[1]配变!A793)</f>
        <v>绿地置业C区1#变</v>
      </c>
      <c r="B793" s="7" t="str">
        <f>IF([1]配变!B793="","",[1]配变!B793)</f>
        <v>10kV</v>
      </c>
      <c r="C793" s="7">
        <f>IF([1]配变!D793="","",[1]配变!D793)</f>
        <v>630</v>
      </c>
      <c r="D793" s="7" t="str">
        <f>IF([1]配变!F793="","",[1]配变!F793)</f>
        <v>县级</v>
      </c>
      <c r="E793" s="7" t="str">
        <f>IF([1]配变!H793="","",[1]配变!H793)</f>
        <v>分区3</v>
      </c>
      <c r="F793" s="7">
        <f>IF([1]配变!J793="","",[1]配变!J793)</f>
        <v>1</v>
      </c>
      <c r="G793" s="7">
        <f>IF([1]配变!K793="","",[1]配变!K793)</f>
        <v>1</v>
      </c>
      <c r="H793" s="7">
        <f>IF([1]配变!L793="","",[1]配变!L793)</f>
        <v>1</v>
      </c>
      <c r="I793" s="7">
        <f>IF([1]配变!M793="","",[1]配变!M793)</f>
        <v>1</v>
      </c>
      <c r="J793" s="7">
        <f>IF([1]配变!G793="","",[1]配变!G793)</f>
        <v>0</v>
      </c>
    </row>
    <row r="794" spans="1:10" x14ac:dyDescent="0.15">
      <c r="A794" s="7" t="str">
        <f>IF([1]配变!A794="","",[1]配变!A794)</f>
        <v>绿地置业C区2#变</v>
      </c>
      <c r="B794" s="7" t="str">
        <f>IF([1]配变!B794="","",[1]配变!B794)</f>
        <v>10kV</v>
      </c>
      <c r="C794" s="7">
        <f>IF([1]配变!D794="","",[1]配变!D794)</f>
        <v>400</v>
      </c>
      <c r="D794" s="7" t="str">
        <f>IF([1]配变!F794="","",[1]配变!F794)</f>
        <v>县级</v>
      </c>
      <c r="E794" s="7" t="str">
        <f>IF([1]配变!H794="","",[1]配变!H794)</f>
        <v>分区3</v>
      </c>
      <c r="F794" s="7">
        <f>IF([1]配变!J794="","",[1]配变!J794)</f>
        <v>0</v>
      </c>
      <c r="G794" s="7">
        <f>IF([1]配变!K794="","",[1]配变!K794)</f>
        <v>2</v>
      </c>
      <c r="H794" s="7">
        <f>IF([1]配变!L794="","",[1]配变!L794)</f>
        <v>1</v>
      </c>
      <c r="I794" s="7">
        <f>IF([1]配变!M794="","",[1]配变!M794)</f>
        <v>1</v>
      </c>
      <c r="J794" s="7">
        <f>IF([1]配变!G794="","",[1]配变!G794)</f>
        <v>0</v>
      </c>
    </row>
    <row r="795" spans="1:10" x14ac:dyDescent="0.15">
      <c r="A795" s="7" t="str">
        <f>IF([1]配变!A795="","",[1]配变!A795)</f>
        <v>绿地置业C区5#变</v>
      </c>
      <c r="B795" s="7" t="str">
        <f>IF([1]配变!B795="","",[1]配变!B795)</f>
        <v>10kV</v>
      </c>
      <c r="C795" s="7">
        <f>IF([1]配变!D795="","",[1]配变!D795)</f>
        <v>500</v>
      </c>
      <c r="D795" s="7" t="str">
        <f>IF([1]配变!F795="","",[1]配变!F795)</f>
        <v>县级</v>
      </c>
      <c r="E795" s="7" t="str">
        <f>IF([1]配变!H795="","",[1]配变!H795)</f>
        <v>分区3</v>
      </c>
      <c r="F795" s="7">
        <f>IF([1]配变!J795="","",[1]配变!J795)</f>
        <v>1</v>
      </c>
      <c r="G795" s="7">
        <f>IF([1]配变!K795="","",[1]配变!K795)</f>
        <v>0</v>
      </c>
      <c r="H795" s="7">
        <f>IF([1]配变!L795="","",[1]配变!L795)</f>
        <v>0</v>
      </c>
      <c r="I795" s="7">
        <f>IF([1]配变!M795="","",[1]配变!M795)</f>
        <v>0</v>
      </c>
      <c r="J795" s="7">
        <f>IF([1]配变!G795="","",[1]配变!G795)</f>
        <v>0</v>
      </c>
    </row>
    <row r="796" spans="1:10" x14ac:dyDescent="0.15">
      <c r="A796" s="7" t="str">
        <f>IF([1]配变!A796="","",[1]配变!A796)</f>
        <v>绿地置业C区4#变</v>
      </c>
      <c r="B796" s="7" t="str">
        <f>IF([1]配变!B796="","",[1]配变!B796)</f>
        <v>10kV</v>
      </c>
      <c r="C796" s="7">
        <f>IF([1]配变!D796="","",[1]配变!D796)</f>
        <v>500</v>
      </c>
      <c r="D796" s="7" t="str">
        <f>IF([1]配变!F796="","",[1]配变!F796)</f>
        <v>县级</v>
      </c>
      <c r="E796" s="7" t="str">
        <f>IF([1]配变!H796="","",[1]配变!H796)</f>
        <v>分区3</v>
      </c>
      <c r="F796" s="7">
        <f>IF([1]配变!J796="","",[1]配变!J796)</f>
        <v>0</v>
      </c>
      <c r="G796" s="7">
        <f>IF([1]配变!K796="","",[1]配变!K796)</f>
        <v>1</v>
      </c>
      <c r="H796" s="7">
        <f>IF([1]配变!L796="","",[1]配变!L796)</f>
        <v>1</v>
      </c>
      <c r="I796" s="7">
        <f>IF([1]配变!M796="","",[1]配变!M796)</f>
        <v>1</v>
      </c>
      <c r="J796" s="7">
        <f>IF([1]配变!G796="","",[1]配变!G796)</f>
        <v>0</v>
      </c>
    </row>
    <row r="797" spans="1:10" x14ac:dyDescent="0.15">
      <c r="A797" s="7" t="str">
        <f>IF([1]配变!A797="","",[1]配变!A797)</f>
        <v>绿地临变</v>
      </c>
      <c r="B797" s="7" t="str">
        <f>IF([1]配变!B797="","",[1]配变!B797)</f>
        <v>10kV</v>
      </c>
      <c r="C797" s="7">
        <f>IF([1]配变!D797="","",[1]配变!D797)</f>
        <v>400</v>
      </c>
      <c r="D797" s="7" t="str">
        <f>IF([1]配变!F797="","",[1]配变!F797)</f>
        <v>市辖</v>
      </c>
      <c r="E797" s="7" t="str">
        <f>IF([1]配变!H797="","",[1]配变!H797)</f>
        <v>分区2</v>
      </c>
      <c r="F797" s="7">
        <f>IF([1]配变!J797="","",[1]配变!J797)</f>
        <v>1</v>
      </c>
      <c r="G797" s="7">
        <f>IF([1]配变!K797="","",[1]配变!K797)</f>
        <v>2</v>
      </c>
      <c r="H797" s="7">
        <f>IF([1]配变!L797="","",[1]配变!L797)</f>
        <v>1</v>
      </c>
      <c r="I797" s="7">
        <f>IF([1]配变!M797="","",[1]配变!M797)</f>
        <v>1</v>
      </c>
      <c r="J797" s="7">
        <f>IF([1]配变!G797="","",[1]配变!G797)</f>
        <v>0</v>
      </c>
    </row>
    <row r="798" spans="1:10" x14ac:dyDescent="0.15">
      <c r="A798" s="7" t="str">
        <f>IF([1]配变!A798="","",[1]配变!A798)</f>
        <v>绿地昆山医院</v>
      </c>
      <c r="B798" s="7" t="str">
        <f>IF([1]配变!B798="","",[1]配变!B798)</f>
        <v>10kV</v>
      </c>
      <c r="C798" s="7">
        <f>IF([1]配变!D798="","",[1]配变!D798)</f>
        <v>500</v>
      </c>
      <c r="D798" s="7" t="str">
        <f>IF([1]配变!F798="","",[1]配变!F798)</f>
        <v>县级</v>
      </c>
      <c r="E798" s="7" t="str">
        <f>IF([1]配变!H798="","",[1]配变!H798)</f>
        <v>分区3</v>
      </c>
      <c r="F798" s="7">
        <f>IF([1]配变!J798="","",[1]配变!J798)</f>
        <v>0</v>
      </c>
      <c r="G798" s="7">
        <f>IF([1]配变!K798="","",[1]配变!K798)</f>
        <v>0</v>
      </c>
      <c r="H798" s="7">
        <f>IF([1]配变!L798="","",[1]配变!L798)</f>
        <v>0</v>
      </c>
      <c r="I798" s="7">
        <f>IF([1]配变!M798="","",[1]配变!M798)</f>
        <v>0</v>
      </c>
      <c r="J798" s="7">
        <f>IF([1]配变!G798="","",[1]配变!G798)</f>
        <v>0</v>
      </c>
    </row>
    <row r="799" spans="1:10" x14ac:dyDescent="0.15">
      <c r="A799" s="7" t="str">
        <f>IF([1]配变!A799="","",[1]配变!A799)</f>
        <v>污水处理1-1</v>
      </c>
      <c r="B799" s="7" t="str">
        <f>IF([1]配变!B799="","",[1]配变!B799)</f>
        <v>10kV</v>
      </c>
      <c r="C799" s="7">
        <f>IF([1]配变!D799="","",[1]配变!D799)</f>
        <v>800</v>
      </c>
      <c r="D799" s="7" t="str">
        <f>IF([1]配变!F799="","",[1]配变!F799)</f>
        <v>县级</v>
      </c>
      <c r="E799" s="7" t="str">
        <f>IF([1]配变!H799="","",[1]配变!H799)</f>
        <v>分区3</v>
      </c>
      <c r="F799" s="7">
        <f>IF([1]配变!J799="","",[1]配变!J799)</f>
        <v>1</v>
      </c>
      <c r="G799" s="7">
        <f>IF([1]配变!K799="","",[1]配变!K799)</f>
        <v>1</v>
      </c>
      <c r="H799" s="7">
        <f>IF([1]配变!L799="","",[1]配变!L799)</f>
        <v>1</v>
      </c>
      <c r="I799" s="7">
        <f>IF([1]配变!M799="","",[1]配变!M799)</f>
        <v>1</v>
      </c>
      <c r="J799" s="7">
        <f>IF([1]配变!G799="","",[1]配变!G799)</f>
        <v>0</v>
      </c>
    </row>
    <row r="800" spans="1:10" x14ac:dyDescent="0.15">
      <c r="A800" s="7" t="str">
        <f>IF([1]配变!A800="","",[1]配变!A800)</f>
        <v>污水处理1-2</v>
      </c>
      <c r="B800" s="7" t="str">
        <f>IF([1]配变!B800="","",[1]配变!B800)</f>
        <v>10kV</v>
      </c>
      <c r="C800" s="7">
        <f>IF([1]配变!D800="","",[1]配变!D800)</f>
        <v>400</v>
      </c>
      <c r="D800" s="7" t="str">
        <f>IF([1]配变!F800="","",[1]配变!F800)</f>
        <v>县级</v>
      </c>
      <c r="E800" s="7" t="str">
        <f>IF([1]配变!H800="","",[1]配变!H800)</f>
        <v>分区3</v>
      </c>
      <c r="F800" s="7">
        <f>IF([1]配变!J800="","",[1]配变!J800)</f>
        <v>0</v>
      </c>
      <c r="G800" s="7">
        <f>IF([1]配变!K800="","",[1]配变!K800)</f>
        <v>2</v>
      </c>
      <c r="H800" s="7">
        <f>IF([1]配变!L800="","",[1]配变!L800)</f>
        <v>1</v>
      </c>
      <c r="I800" s="7">
        <f>IF([1]配变!M800="","",[1]配变!M800)</f>
        <v>1</v>
      </c>
      <c r="J800" s="7">
        <f>IF([1]配变!G800="","",[1]配变!G800)</f>
        <v>0</v>
      </c>
    </row>
    <row r="801" spans="1:10" x14ac:dyDescent="0.15">
      <c r="A801" s="7" t="str">
        <f>IF([1]配变!A801="","",[1]配变!A801)</f>
        <v>同济医院1#变</v>
      </c>
      <c r="B801" s="7" t="str">
        <f>IF([1]配变!B801="","",[1]配变!B801)</f>
        <v>10kV</v>
      </c>
      <c r="C801" s="7">
        <f>IF([1]配变!D801="","",[1]配变!D801)</f>
        <v>800</v>
      </c>
      <c r="D801" s="7" t="str">
        <f>IF([1]配变!F801="","",[1]配变!F801)</f>
        <v>县级</v>
      </c>
      <c r="E801" s="7" t="str">
        <f>IF([1]配变!H801="","",[1]配变!H801)</f>
        <v>分区3</v>
      </c>
      <c r="F801" s="7">
        <f>IF([1]配变!J801="","",[1]配变!J801)</f>
        <v>1</v>
      </c>
      <c r="G801" s="7">
        <f>IF([1]配变!K801="","",[1]配变!K801)</f>
        <v>0</v>
      </c>
      <c r="H801" s="7">
        <f>IF([1]配变!L801="","",[1]配变!L801)</f>
        <v>0</v>
      </c>
      <c r="I801" s="7">
        <f>IF([1]配变!M801="","",[1]配变!M801)</f>
        <v>0</v>
      </c>
      <c r="J801" s="7">
        <f>IF([1]配变!G801="","",[1]配变!G801)</f>
        <v>0</v>
      </c>
    </row>
    <row r="802" spans="1:10" x14ac:dyDescent="0.15">
      <c r="A802" s="7" t="str">
        <f>IF([1]配变!A802="","",[1]配变!A802)</f>
        <v>同济医院2#变</v>
      </c>
      <c r="B802" s="7" t="str">
        <f>IF([1]配变!B802="","",[1]配变!B802)</f>
        <v>10kV</v>
      </c>
      <c r="C802" s="7">
        <f>IF([1]配变!D802="","",[1]配变!D802)</f>
        <v>800</v>
      </c>
      <c r="D802" s="7" t="str">
        <f>IF([1]配变!F802="","",[1]配变!F802)</f>
        <v>县级</v>
      </c>
      <c r="E802" s="7" t="str">
        <f>IF([1]配变!H802="","",[1]配变!H802)</f>
        <v>分区3</v>
      </c>
      <c r="F802" s="7">
        <f>IF([1]配变!J802="","",[1]配变!J802)</f>
        <v>0</v>
      </c>
      <c r="G802" s="7">
        <f>IF([1]配变!K802="","",[1]配变!K802)</f>
        <v>1</v>
      </c>
      <c r="H802" s="7">
        <f>IF([1]配变!L802="","",[1]配变!L802)</f>
        <v>1</v>
      </c>
      <c r="I802" s="7">
        <f>IF([1]配变!M802="","",[1]配变!M802)</f>
        <v>1</v>
      </c>
      <c r="J802" s="7">
        <f>IF([1]配变!G802="","",[1]配变!G802)</f>
        <v>0</v>
      </c>
    </row>
    <row r="803" spans="1:10" x14ac:dyDescent="0.15">
      <c r="A803" s="7" t="str">
        <f>IF([1]配变!A803="","",[1]配变!A803)</f>
        <v>惠鑫</v>
      </c>
      <c r="B803" s="7" t="str">
        <f>IF([1]配变!B803="","",[1]配变!B803)</f>
        <v>10kV</v>
      </c>
      <c r="C803" s="7">
        <f>IF([1]配变!D803="","",[1]配变!D803)</f>
        <v>2000</v>
      </c>
      <c r="D803" s="7" t="str">
        <f>IF([1]配变!F803="","",[1]配变!F803)</f>
        <v>市辖</v>
      </c>
      <c r="E803" s="7" t="str">
        <f>IF([1]配变!H803="","",[1]配变!H803)</f>
        <v>分区2</v>
      </c>
      <c r="F803" s="7">
        <f>IF([1]配变!J803="","",[1]配变!J803)</f>
        <v>1</v>
      </c>
      <c r="G803" s="7">
        <f>IF([1]配变!K803="","",[1]配变!K803)</f>
        <v>2</v>
      </c>
      <c r="H803" s="7">
        <f>IF([1]配变!L803="","",[1]配变!L803)</f>
        <v>1</v>
      </c>
      <c r="I803" s="7">
        <f>IF([1]配变!M803="","",[1]配变!M803)</f>
        <v>1</v>
      </c>
      <c r="J803" s="7">
        <f>IF([1]配变!G803="","",[1]配变!G803)</f>
        <v>0</v>
      </c>
    </row>
    <row r="804" spans="1:10" x14ac:dyDescent="0.15">
      <c r="A804" s="7" t="str">
        <f>IF([1]配变!A804="","",[1]配变!A804)</f>
        <v>绿地集团7144</v>
      </c>
      <c r="B804" s="7" t="str">
        <f>IF([1]配变!B804="","",[1]配变!B804)</f>
        <v>10kV</v>
      </c>
      <c r="C804" s="7">
        <f>IF([1]配变!D804="","",[1]配变!D804)</f>
        <v>400</v>
      </c>
      <c r="D804" s="7" t="str">
        <f>IF([1]配变!F804="","",[1]配变!F804)</f>
        <v>县级</v>
      </c>
      <c r="E804" s="7" t="str">
        <f>IF([1]配变!H804="","",[1]配变!H804)</f>
        <v>分区3</v>
      </c>
      <c r="F804" s="7">
        <f>IF([1]配变!J804="","",[1]配变!J804)</f>
        <v>0</v>
      </c>
      <c r="G804" s="7">
        <f>IF([1]配变!K804="","",[1]配变!K804)</f>
        <v>0</v>
      </c>
      <c r="H804" s="7">
        <f>IF([1]配变!L804="","",[1]配变!L804)</f>
        <v>0</v>
      </c>
      <c r="I804" s="7">
        <f>IF([1]配变!M804="","",[1]配变!M804)</f>
        <v>0</v>
      </c>
      <c r="J804" s="7">
        <f>IF([1]配变!G804="","",[1]配变!G804)</f>
        <v>0</v>
      </c>
    </row>
    <row r="805" spans="1:10" x14ac:dyDescent="0.15">
      <c r="A805" s="7" t="str">
        <f>IF([1]配变!A805="","",[1]配变!A805)</f>
        <v>绿地集团5127</v>
      </c>
      <c r="B805" s="7" t="str">
        <f>IF([1]配变!B805="","",[1]配变!B805)</f>
        <v>10kV</v>
      </c>
      <c r="C805" s="7">
        <f>IF([1]配变!D805="","",[1]配变!D805)</f>
        <v>400</v>
      </c>
      <c r="D805" s="7" t="str">
        <f>IF([1]配变!F805="","",[1]配变!F805)</f>
        <v>县级</v>
      </c>
      <c r="E805" s="7" t="str">
        <f>IF([1]配变!H805="","",[1]配变!H805)</f>
        <v>分区3</v>
      </c>
      <c r="F805" s="7">
        <f>IF([1]配变!J805="","",[1]配变!J805)</f>
        <v>1</v>
      </c>
      <c r="G805" s="7">
        <f>IF([1]配变!K805="","",[1]配变!K805)</f>
        <v>1</v>
      </c>
      <c r="H805" s="7">
        <f>IF([1]配变!L805="","",[1]配变!L805)</f>
        <v>1</v>
      </c>
      <c r="I805" s="7">
        <f>IF([1]配变!M805="","",[1]配变!M805)</f>
        <v>1</v>
      </c>
      <c r="J805" s="7">
        <f>IF([1]配变!G805="","",[1]配变!G805)</f>
        <v>0</v>
      </c>
    </row>
    <row r="806" spans="1:10" x14ac:dyDescent="0.15">
      <c r="A806" s="7" t="str">
        <f>IF([1]配变!A806="","",[1]配变!A806)</f>
        <v>神仙园排涝站7332</v>
      </c>
      <c r="B806" s="7" t="str">
        <f>IF([1]配变!B806="","",[1]配变!B806)</f>
        <v>10kV</v>
      </c>
      <c r="C806" s="7">
        <f>IF([1]配变!D806="","",[1]配变!D806)</f>
        <v>250</v>
      </c>
      <c r="D806" s="7" t="str">
        <f>IF([1]配变!F806="","",[1]配变!F806)</f>
        <v>县级</v>
      </c>
      <c r="E806" s="7" t="str">
        <f>IF([1]配变!H806="","",[1]配变!H806)</f>
        <v>分区3</v>
      </c>
      <c r="F806" s="7">
        <f>IF([1]配变!J806="","",[1]配变!J806)</f>
        <v>0</v>
      </c>
      <c r="G806" s="7">
        <f>IF([1]配变!K806="","",[1]配变!K806)</f>
        <v>2</v>
      </c>
      <c r="H806" s="7">
        <f>IF([1]配变!L806="","",[1]配变!L806)</f>
        <v>1</v>
      </c>
      <c r="I806" s="7">
        <f>IF([1]配变!M806="","",[1]配变!M806)</f>
        <v>1</v>
      </c>
      <c r="J806" s="7">
        <f>IF([1]配变!G806="","",[1]配变!G806)</f>
        <v>0</v>
      </c>
    </row>
    <row r="807" spans="1:10" x14ac:dyDescent="0.15">
      <c r="A807" s="7" t="str">
        <f>IF([1]配变!A807="","",[1]配变!A807)</f>
        <v>中央商住楼</v>
      </c>
      <c r="B807" s="7" t="str">
        <f>IF([1]配变!B807="","",[1]配变!B807)</f>
        <v>10kV</v>
      </c>
      <c r="C807" s="7">
        <f>IF([1]配变!D807="","",[1]配变!D807)</f>
        <v>800</v>
      </c>
      <c r="D807" s="7" t="str">
        <f>IF([1]配变!F807="","",[1]配变!F807)</f>
        <v>县级</v>
      </c>
      <c r="E807" s="7" t="str">
        <f>IF([1]配变!H807="","",[1]配变!H807)</f>
        <v>分区3</v>
      </c>
      <c r="F807" s="7">
        <f>IF([1]配变!J807="","",[1]配变!J807)</f>
        <v>1</v>
      </c>
      <c r="G807" s="7">
        <f>IF([1]配变!K807="","",[1]配变!K807)</f>
        <v>0</v>
      </c>
      <c r="H807" s="7">
        <f>IF([1]配变!L807="","",[1]配变!L807)</f>
        <v>0</v>
      </c>
      <c r="I807" s="7">
        <f>IF([1]配变!M807="","",[1]配变!M807)</f>
        <v>0</v>
      </c>
      <c r="J807" s="7">
        <f>IF([1]配变!G807="","",[1]配变!G807)</f>
        <v>0</v>
      </c>
    </row>
    <row r="808" spans="1:10" x14ac:dyDescent="0.15">
      <c r="A808" s="7" t="str">
        <f>IF([1]配变!A808="","",[1]配变!A808)</f>
        <v>8796088756800</v>
      </c>
      <c r="B808" s="7" t="str">
        <f>IF([1]配变!B808="","",[1]配变!B808)</f>
        <v>10kV</v>
      </c>
      <c r="C808" s="7">
        <f>IF([1]配变!D808="","",[1]配变!D808)</f>
        <v>0</v>
      </c>
      <c r="D808" s="7" t="str">
        <f>IF([1]配变!F808="","",[1]配变!F808)</f>
        <v>县级</v>
      </c>
      <c r="E808" s="7" t="str">
        <f>IF([1]配变!H808="","",[1]配变!H808)</f>
        <v>分区3</v>
      </c>
      <c r="F808" s="7">
        <f>IF([1]配变!J808="","",[1]配变!J808)</f>
        <v>0</v>
      </c>
      <c r="G808" s="7">
        <f>IF([1]配变!K808="","",[1]配变!K808)</f>
        <v>0</v>
      </c>
      <c r="H808" s="7">
        <f>IF([1]配变!L808="","",[1]配变!L808)</f>
        <v>0</v>
      </c>
      <c r="I808" s="7">
        <f>IF([1]配变!M808="","",[1]配变!M808)</f>
        <v>0</v>
      </c>
      <c r="J808" s="7">
        <f>IF([1]配变!G808="","",[1]配变!G808)</f>
        <v>0</v>
      </c>
    </row>
    <row r="809" spans="1:10" x14ac:dyDescent="0.15">
      <c r="A809" s="7" t="str">
        <f>IF([1]配变!A809="","",[1]配变!A809)</f>
        <v>联合商业孝贤景苑商务</v>
      </c>
      <c r="B809" s="7" t="str">
        <f>IF([1]配变!B809="","",[1]配变!B809)</f>
        <v>10kV</v>
      </c>
      <c r="C809" s="7">
        <f>IF([1]配变!D809="","",[1]配变!D809)</f>
        <v>1250</v>
      </c>
      <c r="D809" s="7" t="str">
        <f>IF([1]配变!F809="","",[1]配变!F809)</f>
        <v>县级</v>
      </c>
      <c r="E809" s="7" t="str">
        <f>IF([1]配变!H809="","",[1]配变!H809)</f>
        <v>分区3</v>
      </c>
      <c r="F809" s="7">
        <f>IF([1]配变!J809="","",[1]配变!J809)</f>
        <v>1</v>
      </c>
      <c r="G809" s="7">
        <f>IF([1]配变!K809="","",[1]配变!K809)</f>
        <v>2</v>
      </c>
      <c r="H809" s="7">
        <f>IF([1]配变!L809="","",[1]配变!L809)</f>
        <v>1</v>
      </c>
      <c r="I809" s="7">
        <f>IF([1]配变!M809="","",[1]配变!M809)</f>
        <v>1</v>
      </c>
      <c r="J809" s="7">
        <f>IF([1]配变!G809="","",[1]配变!G809)</f>
        <v>0</v>
      </c>
    </row>
    <row r="810" spans="1:10" x14ac:dyDescent="0.15">
      <c r="A810" s="7" t="str">
        <f>IF([1]配变!A810="","",[1]配变!A810)</f>
        <v>绿地集团1107</v>
      </c>
      <c r="B810" s="7" t="str">
        <f>IF([1]配变!B810="","",[1]配变!B810)</f>
        <v>10kV</v>
      </c>
      <c r="C810" s="7">
        <f>IF([1]配变!D810="","",[1]配变!D810)</f>
        <v>400</v>
      </c>
      <c r="D810" s="7" t="str">
        <f>IF([1]配变!F810="","",[1]配变!F810)</f>
        <v>县级</v>
      </c>
      <c r="E810" s="7" t="str">
        <f>IF([1]配变!H810="","",[1]配变!H810)</f>
        <v>分区3</v>
      </c>
      <c r="F810" s="7">
        <f>IF([1]配变!J810="","",[1]配变!J810)</f>
        <v>0</v>
      </c>
      <c r="G810" s="7">
        <f>IF([1]配变!K810="","",[1]配变!K810)</f>
        <v>0</v>
      </c>
      <c r="H810" s="7">
        <f>IF([1]配变!L810="","",[1]配变!L810)</f>
        <v>0</v>
      </c>
      <c r="I810" s="7">
        <f>IF([1]配变!M810="","",[1]配变!M810)</f>
        <v>0</v>
      </c>
      <c r="J810" s="7">
        <f>IF([1]配变!G810="","",[1]配变!G810)</f>
        <v>0</v>
      </c>
    </row>
    <row r="811" spans="1:10" x14ac:dyDescent="0.15">
      <c r="A811" s="7" t="str">
        <f>IF([1]配变!A811="","",[1]配变!A811)</f>
        <v>绿地集团9129</v>
      </c>
      <c r="B811" s="7" t="str">
        <f>IF([1]配变!B811="","",[1]配变!B811)</f>
        <v>10kV</v>
      </c>
      <c r="C811" s="7">
        <f>IF([1]配变!D811="","",[1]配变!D811)</f>
        <v>400</v>
      </c>
      <c r="D811" s="7" t="str">
        <f>IF([1]配变!F811="","",[1]配变!F811)</f>
        <v>县级</v>
      </c>
      <c r="E811" s="7" t="str">
        <f>IF([1]配变!H811="","",[1]配变!H811)</f>
        <v>分区3</v>
      </c>
      <c r="F811" s="7">
        <f>IF([1]配变!J811="","",[1]配变!J811)</f>
        <v>1</v>
      </c>
      <c r="G811" s="7">
        <f>IF([1]配变!K811="","",[1]配变!K811)</f>
        <v>1</v>
      </c>
      <c r="H811" s="7">
        <f>IF([1]配变!L811="","",[1]配变!L811)</f>
        <v>1</v>
      </c>
      <c r="I811" s="7">
        <f>IF([1]配变!M811="","",[1]配变!M811)</f>
        <v>1</v>
      </c>
      <c r="J811" s="7">
        <f>IF([1]配变!G811="","",[1]配变!G811)</f>
        <v>0</v>
      </c>
    </row>
    <row r="812" spans="1:10" x14ac:dyDescent="0.15">
      <c r="A812" s="7" t="str">
        <f>IF([1]配变!A812="","",[1]配变!A812)</f>
        <v>东易模具</v>
      </c>
      <c r="B812" s="7" t="str">
        <f>IF([1]配变!B812="","",[1]配变!B812)</f>
        <v>10kV</v>
      </c>
      <c r="C812" s="7">
        <f>IF([1]配变!D812="","",[1]配变!D812)</f>
        <v>160</v>
      </c>
      <c r="D812" s="7" t="str">
        <f>IF([1]配变!F812="","",[1]配变!F812)</f>
        <v>市辖</v>
      </c>
      <c r="E812" s="7" t="str">
        <f>IF([1]配变!H812="","",[1]配变!H812)</f>
        <v>分区4</v>
      </c>
      <c r="F812" s="7">
        <f>IF([1]配变!J812="","",[1]配变!J812)</f>
        <v>0</v>
      </c>
      <c r="G812" s="7">
        <f>IF([1]配变!K812="","",[1]配变!K812)</f>
        <v>2</v>
      </c>
      <c r="H812" s="7">
        <f>IF([1]配变!L812="","",[1]配变!L812)</f>
        <v>1</v>
      </c>
      <c r="I812" s="7">
        <f>IF([1]配变!M812="","",[1]配变!M812)</f>
        <v>1</v>
      </c>
      <c r="J812" s="7">
        <f>IF([1]配变!G812="","",[1]配变!G812)</f>
        <v>0</v>
      </c>
    </row>
    <row r="813" spans="1:10" x14ac:dyDescent="0.15">
      <c r="A813" s="7" t="str">
        <f>IF([1]配变!A813="","",[1]配变!A813)</f>
        <v>杨家库1#</v>
      </c>
      <c r="B813" s="7" t="str">
        <f>IF([1]配变!B813="","",[1]配变!B813)</f>
        <v>10kV</v>
      </c>
      <c r="C813" s="7">
        <f>IF([1]配变!D813="","",[1]配变!D813)</f>
        <v>200</v>
      </c>
      <c r="D813" s="7" t="str">
        <f>IF([1]配变!F813="","",[1]配变!F813)</f>
        <v>市辖</v>
      </c>
      <c r="E813" s="7" t="str">
        <f>IF([1]配变!H813="","",[1]配变!H813)</f>
        <v>分区4</v>
      </c>
      <c r="F813" s="7">
        <f>IF([1]配变!J813="","",[1]配变!J813)</f>
        <v>1</v>
      </c>
      <c r="G813" s="7">
        <f>IF([1]配变!K813="","",[1]配变!K813)</f>
        <v>0</v>
      </c>
      <c r="H813" s="7">
        <f>IF([1]配变!L813="","",[1]配变!L813)</f>
        <v>0</v>
      </c>
      <c r="I813" s="7">
        <f>IF([1]配变!M813="","",[1]配变!M813)</f>
        <v>0</v>
      </c>
      <c r="J813" s="7">
        <f>IF([1]配变!G813="","",[1]配变!G813)</f>
        <v>0</v>
      </c>
    </row>
    <row r="814" spans="1:10" x14ac:dyDescent="0.15">
      <c r="A814" s="7" t="str">
        <f>IF([1]配变!A814="","",[1]配变!A814)</f>
        <v>江苏宁沪投资发展</v>
      </c>
      <c r="B814" s="7" t="str">
        <f>IF([1]配变!B814="","",[1]配变!B814)</f>
        <v>10kV</v>
      </c>
      <c r="C814" s="7">
        <f>IF([1]配变!D814="","",[1]配变!D814)</f>
        <v>200</v>
      </c>
      <c r="D814" s="7" t="str">
        <f>IF([1]配变!F814="","",[1]配变!F814)</f>
        <v>市辖</v>
      </c>
      <c r="E814" s="7" t="str">
        <f>IF([1]配变!H814="","",[1]配变!H814)</f>
        <v>分区4</v>
      </c>
      <c r="F814" s="7">
        <f>IF([1]配变!J814="","",[1]配变!J814)</f>
        <v>0</v>
      </c>
      <c r="G814" s="7">
        <f>IF([1]配变!K814="","",[1]配变!K814)</f>
        <v>1</v>
      </c>
      <c r="H814" s="7">
        <f>IF([1]配变!L814="","",[1]配变!L814)</f>
        <v>1</v>
      </c>
      <c r="I814" s="7">
        <f>IF([1]配变!M814="","",[1]配变!M814)</f>
        <v>1</v>
      </c>
      <c r="J814" s="7">
        <f>IF([1]配变!G814="","",[1]配变!G814)</f>
        <v>0</v>
      </c>
    </row>
    <row r="815" spans="1:10" x14ac:dyDescent="0.15">
      <c r="A815" s="7" t="str">
        <f>IF([1]配变!A815="","",[1]配变!A815)</f>
        <v>网通</v>
      </c>
      <c r="B815" s="7" t="str">
        <f>IF([1]配变!B815="","",[1]配变!B815)</f>
        <v>10kV</v>
      </c>
      <c r="C815" s="7">
        <f>IF([1]配变!D815="","",[1]配变!D815)</f>
        <v>30</v>
      </c>
      <c r="D815" s="7" t="str">
        <f>IF([1]配变!F815="","",[1]配变!F815)</f>
        <v>市辖</v>
      </c>
      <c r="E815" s="7" t="str">
        <f>IF([1]配变!H815="","",[1]配变!H815)</f>
        <v>分区4</v>
      </c>
      <c r="F815" s="7">
        <f>IF([1]配变!J815="","",[1]配变!J815)</f>
        <v>1</v>
      </c>
      <c r="G815" s="7">
        <f>IF([1]配变!K815="","",[1]配变!K815)</f>
        <v>2</v>
      </c>
      <c r="H815" s="7">
        <f>IF([1]配变!L815="","",[1]配变!L815)</f>
        <v>1</v>
      </c>
      <c r="I815" s="7">
        <f>IF([1]配变!M815="","",[1]配变!M815)</f>
        <v>1</v>
      </c>
      <c r="J815" s="7">
        <f>IF([1]配变!G815="","",[1]配变!G815)</f>
        <v>0</v>
      </c>
    </row>
    <row r="816" spans="1:10" x14ac:dyDescent="0.15">
      <c r="A816" s="7" t="str">
        <f>IF([1]配变!A816="","",[1]配变!A816)</f>
        <v>安零线移动</v>
      </c>
      <c r="B816" s="7" t="str">
        <f>IF([1]配变!B816="","",[1]配变!B816)</f>
        <v>10kV</v>
      </c>
      <c r="C816" s="7">
        <f>IF([1]配变!D816="","",[1]配变!D816)</f>
        <v>30</v>
      </c>
      <c r="D816" s="7" t="str">
        <f>IF([1]配变!F816="","",[1]配变!F816)</f>
        <v>市辖</v>
      </c>
      <c r="E816" s="7" t="str">
        <f>IF([1]配变!H816="","",[1]配变!H816)</f>
        <v>分区4</v>
      </c>
      <c r="F816" s="7">
        <f>IF([1]配变!J816="","",[1]配变!J816)</f>
        <v>0</v>
      </c>
      <c r="G816" s="7">
        <f>IF([1]配变!K816="","",[1]配变!K816)</f>
        <v>0</v>
      </c>
      <c r="H816" s="7">
        <f>IF([1]配变!L816="","",[1]配变!L816)</f>
        <v>0</v>
      </c>
      <c r="I816" s="7">
        <f>IF([1]配变!M816="","",[1]配变!M816)</f>
        <v>0</v>
      </c>
      <c r="J816" s="7">
        <f>IF([1]配变!G816="","",[1]配变!G816)</f>
        <v>0</v>
      </c>
    </row>
    <row r="817" spans="1:10" x14ac:dyDescent="0.15">
      <c r="A817" s="7" t="str">
        <f>IF([1]配变!A817="","",[1]配变!A817)</f>
        <v>新东民工子女学校</v>
      </c>
      <c r="B817" s="7" t="str">
        <f>IF([1]配变!B817="","",[1]配变!B817)</f>
        <v>10kV</v>
      </c>
      <c r="C817" s="7">
        <f>IF([1]配变!D817="","",[1]配变!D817)</f>
        <v>250</v>
      </c>
      <c r="D817" s="7" t="str">
        <f>IF([1]配变!F817="","",[1]配变!F817)</f>
        <v>市辖</v>
      </c>
      <c r="E817" s="7" t="str">
        <f>IF([1]配变!H817="","",[1]配变!H817)</f>
        <v>分区4</v>
      </c>
      <c r="F817" s="7">
        <f>IF([1]配变!J817="","",[1]配变!J817)</f>
        <v>1</v>
      </c>
      <c r="G817" s="7">
        <f>IF([1]配变!K817="","",[1]配变!K817)</f>
        <v>1</v>
      </c>
      <c r="H817" s="7">
        <f>IF([1]配变!L817="","",[1]配变!L817)</f>
        <v>1</v>
      </c>
      <c r="I817" s="7">
        <f>IF([1]配变!M817="","",[1]配变!M817)</f>
        <v>1</v>
      </c>
      <c r="J817" s="7">
        <f>IF([1]配变!G817="","",[1]配变!G817)</f>
        <v>0</v>
      </c>
    </row>
    <row r="818" spans="1:10" x14ac:dyDescent="0.15">
      <c r="A818" s="7" t="str">
        <f>IF([1]配变!A818="","",[1]配变!A818)</f>
        <v>新娄</v>
      </c>
      <c r="B818" s="7" t="str">
        <f>IF([1]配变!B818="","",[1]配变!B818)</f>
        <v>10kV</v>
      </c>
      <c r="C818" s="7">
        <f>IF([1]配变!D818="","",[1]配变!D818)</f>
        <v>125</v>
      </c>
      <c r="D818" s="7" t="str">
        <f>IF([1]配变!F818="","",[1]配变!F818)</f>
        <v>市辖</v>
      </c>
      <c r="E818" s="7" t="str">
        <f>IF([1]配变!H818="","",[1]配变!H818)</f>
        <v>分区4</v>
      </c>
      <c r="F818" s="7">
        <f>IF([1]配变!J818="","",[1]配变!J818)</f>
        <v>0</v>
      </c>
      <c r="G818" s="7">
        <f>IF([1]配变!K818="","",[1]配变!K818)</f>
        <v>2</v>
      </c>
      <c r="H818" s="7">
        <f>IF([1]配变!L818="","",[1]配变!L818)</f>
        <v>1</v>
      </c>
      <c r="I818" s="7">
        <f>IF([1]配变!M818="","",[1]配变!M818)</f>
        <v>1</v>
      </c>
      <c r="J818" s="7">
        <f>IF([1]配变!G818="","",[1]配变!G818)</f>
        <v>0</v>
      </c>
    </row>
    <row r="819" spans="1:10" x14ac:dyDescent="0.15">
      <c r="A819" s="7" t="str">
        <f>IF([1]配变!A819="","",[1]配变!A819)</f>
        <v>新浦小区别墅变</v>
      </c>
      <c r="B819" s="7" t="str">
        <f>IF([1]配变!B819="","",[1]配变!B819)</f>
        <v>10kV</v>
      </c>
      <c r="C819" s="7">
        <f>IF([1]配变!D819="","",[1]配变!D819)</f>
        <v>500</v>
      </c>
      <c r="D819" s="7" t="str">
        <f>IF([1]配变!F819="","",[1]配变!F819)</f>
        <v>市辖</v>
      </c>
      <c r="E819" s="7" t="str">
        <f>IF([1]配变!H819="","",[1]配变!H819)</f>
        <v>分区4</v>
      </c>
      <c r="F819" s="7">
        <f>IF([1]配变!J819="","",[1]配变!J819)</f>
        <v>1</v>
      </c>
      <c r="G819" s="7">
        <f>IF([1]配变!K819="","",[1]配变!K819)</f>
        <v>0</v>
      </c>
      <c r="H819" s="7">
        <f>IF([1]配变!L819="","",[1]配变!L819)</f>
        <v>0</v>
      </c>
      <c r="I819" s="7">
        <f>IF([1]配变!M819="","",[1]配变!M819)</f>
        <v>0</v>
      </c>
      <c r="J819" s="7">
        <f>IF([1]配变!G819="","",[1]配变!G819)</f>
        <v>0</v>
      </c>
    </row>
    <row r="820" spans="1:10" x14ac:dyDescent="0.15">
      <c r="A820" s="7" t="str">
        <f>IF([1]配变!A820="","",[1]配变!A820)</f>
        <v>新浦村综合</v>
      </c>
      <c r="B820" s="7" t="str">
        <f>IF([1]配变!B820="","",[1]配变!B820)</f>
        <v>10kV</v>
      </c>
      <c r="C820" s="7">
        <f>IF([1]配变!D820="","",[1]配变!D820)</f>
        <v>400</v>
      </c>
      <c r="D820" s="7" t="str">
        <f>IF([1]配变!F820="","",[1]配变!F820)</f>
        <v>市辖</v>
      </c>
      <c r="E820" s="7" t="str">
        <f>IF([1]配变!H820="","",[1]配变!H820)</f>
        <v>分区4</v>
      </c>
      <c r="F820" s="7">
        <f>IF([1]配变!J820="","",[1]配变!J820)</f>
        <v>0</v>
      </c>
      <c r="G820" s="7">
        <f>IF([1]配变!K820="","",[1]配变!K820)</f>
        <v>1</v>
      </c>
      <c r="H820" s="7">
        <f>IF([1]配变!L820="","",[1]配变!L820)</f>
        <v>1</v>
      </c>
      <c r="I820" s="7">
        <f>IF([1]配变!M820="","",[1]配变!M820)</f>
        <v>1</v>
      </c>
      <c r="J820" s="7">
        <f>IF([1]配变!G820="","",[1]配变!G820)</f>
        <v>0</v>
      </c>
    </row>
    <row r="821" spans="1:10" x14ac:dyDescent="0.15">
      <c r="A821" s="7" t="str">
        <f>IF([1]配变!A821="","",[1]配变!A821)</f>
        <v>富隆</v>
      </c>
      <c r="B821" s="7" t="str">
        <f>IF([1]配变!B821="","",[1]配变!B821)</f>
        <v>10kV</v>
      </c>
      <c r="C821" s="7">
        <f>IF([1]配变!D821="","",[1]配变!D821)</f>
        <v>1000</v>
      </c>
      <c r="D821" s="7" t="str">
        <f>IF([1]配变!F821="","",[1]配变!F821)</f>
        <v>市辖</v>
      </c>
      <c r="E821" s="7" t="str">
        <f>IF([1]配变!H821="","",[1]配变!H821)</f>
        <v>分区4</v>
      </c>
      <c r="F821" s="7">
        <f>IF([1]配变!J821="","",[1]配变!J821)</f>
        <v>1</v>
      </c>
      <c r="G821" s="7">
        <f>IF([1]配变!K821="","",[1]配变!K821)</f>
        <v>2</v>
      </c>
      <c r="H821" s="7">
        <f>IF([1]配变!L821="","",[1]配变!L821)</f>
        <v>1</v>
      </c>
      <c r="I821" s="7">
        <f>IF([1]配变!M821="","",[1]配变!M821)</f>
        <v>1</v>
      </c>
      <c r="J821" s="7">
        <f>IF([1]配变!G821="","",[1]配变!G821)</f>
        <v>0</v>
      </c>
    </row>
    <row r="822" spans="1:10" x14ac:dyDescent="0.15">
      <c r="A822" s="7" t="str">
        <f>IF([1]配变!A822="","",[1]配变!A822)</f>
        <v>翟家宅变</v>
      </c>
      <c r="B822" s="7" t="str">
        <f>IF([1]配变!B822="","",[1]配变!B822)</f>
        <v>10kV</v>
      </c>
      <c r="C822" s="7">
        <f>IF([1]配变!D822="","",[1]配变!D822)</f>
        <v>315</v>
      </c>
      <c r="D822" s="7" t="str">
        <f>IF([1]配变!F822="","",[1]配变!F822)</f>
        <v>市辖</v>
      </c>
      <c r="E822" s="7" t="str">
        <f>IF([1]配变!H822="","",[1]配变!H822)</f>
        <v>分区4</v>
      </c>
      <c r="F822" s="7">
        <f>IF([1]配变!J822="","",[1]配变!J822)</f>
        <v>0</v>
      </c>
      <c r="G822" s="7">
        <f>IF([1]配变!K822="","",[1]配变!K822)</f>
        <v>0</v>
      </c>
      <c r="H822" s="7">
        <f>IF([1]配变!L822="","",[1]配变!L822)</f>
        <v>0</v>
      </c>
      <c r="I822" s="7">
        <f>IF([1]配变!M822="","",[1]配变!M822)</f>
        <v>0</v>
      </c>
      <c r="J822" s="7">
        <f>IF([1]配变!G822="","",[1]配变!G822)</f>
        <v>0</v>
      </c>
    </row>
    <row r="823" spans="1:10" x14ac:dyDescent="0.15">
      <c r="A823" s="7" t="str">
        <f>IF([1]配变!A823="","",[1]配变!A823)</f>
        <v>良士文化</v>
      </c>
      <c r="B823" s="7" t="str">
        <f>IF([1]配变!B823="","",[1]配变!B823)</f>
        <v>10kV</v>
      </c>
      <c r="C823" s="7">
        <f>IF([1]配变!D823="","",[1]配变!D823)</f>
        <v>3780</v>
      </c>
      <c r="D823" s="7" t="str">
        <f>IF([1]配变!F823="","",[1]配变!F823)</f>
        <v>市辖</v>
      </c>
      <c r="E823" s="7" t="str">
        <f>IF([1]配变!H823="","",[1]配变!H823)</f>
        <v>分区4</v>
      </c>
      <c r="F823" s="7">
        <f>IF([1]配变!J823="","",[1]配变!J823)</f>
        <v>1</v>
      </c>
      <c r="G823" s="7">
        <f>IF([1]配变!K823="","",[1]配变!K823)</f>
        <v>1</v>
      </c>
      <c r="H823" s="7">
        <f>IF([1]配变!L823="","",[1]配变!L823)</f>
        <v>1</v>
      </c>
      <c r="I823" s="7">
        <f>IF([1]配变!M823="","",[1]配变!M823)</f>
        <v>1</v>
      </c>
      <c r="J823" s="7">
        <f>IF([1]配变!G823="","",[1]配变!G823)</f>
        <v>0</v>
      </c>
    </row>
    <row r="824" spans="1:10" x14ac:dyDescent="0.15">
      <c r="A824" s="7" t="str">
        <f>IF([1]配变!A824="","",[1]配变!A824)</f>
        <v>日进</v>
      </c>
      <c r="B824" s="7" t="str">
        <f>IF([1]配变!B824="","",[1]配变!B824)</f>
        <v>10kV</v>
      </c>
      <c r="C824" s="7">
        <f>IF([1]配变!D824="","",[1]配变!D824)</f>
        <v>630</v>
      </c>
      <c r="D824" s="7" t="str">
        <f>IF([1]配变!F824="","",[1]配变!F824)</f>
        <v>市辖</v>
      </c>
      <c r="E824" s="7" t="str">
        <f>IF([1]配变!H824="","",[1]配变!H824)</f>
        <v>分区4</v>
      </c>
      <c r="F824" s="7">
        <f>IF([1]配变!J824="","",[1]配变!J824)</f>
        <v>0</v>
      </c>
      <c r="G824" s="7">
        <f>IF([1]配变!K824="","",[1]配变!K824)</f>
        <v>2</v>
      </c>
      <c r="H824" s="7">
        <f>IF([1]配变!L824="","",[1]配变!L824)</f>
        <v>1</v>
      </c>
      <c r="I824" s="7">
        <f>IF([1]配变!M824="","",[1]配变!M824)</f>
        <v>1</v>
      </c>
      <c r="J824" s="7">
        <f>IF([1]配变!G824="","",[1]配变!G824)</f>
        <v>0</v>
      </c>
    </row>
    <row r="825" spans="1:10" x14ac:dyDescent="0.15">
      <c r="A825" s="7" t="str">
        <f>IF([1]配变!A825="","",[1]配变!A825)</f>
        <v>日进1-1</v>
      </c>
      <c r="B825" s="7" t="str">
        <f>IF([1]配变!B825="","",[1]配变!B825)</f>
        <v>10kV</v>
      </c>
      <c r="C825" s="7">
        <f>IF([1]配变!D825="","",[1]配变!D825)</f>
        <v>630</v>
      </c>
      <c r="D825" s="7" t="str">
        <f>IF([1]配变!F825="","",[1]配变!F825)</f>
        <v>市辖</v>
      </c>
      <c r="E825" s="7" t="str">
        <f>IF([1]配变!H825="","",[1]配变!H825)</f>
        <v>分区4</v>
      </c>
      <c r="F825" s="7">
        <f>IF([1]配变!J825="","",[1]配变!J825)</f>
        <v>1</v>
      </c>
      <c r="G825" s="7">
        <f>IF([1]配变!K825="","",[1]配变!K825)</f>
        <v>0</v>
      </c>
      <c r="H825" s="7">
        <f>IF([1]配变!L825="","",[1]配变!L825)</f>
        <v>0</v>
      </c>
      <c r="I825" s="7">
        <f>IF([1]配变!M825="","",[1]配变!M825)</f>
        <v>0</v>
      </c>
      <c r="J825" s="7">
        <f>IF([1]配变!G825="","",[1]配变!G825)</f>
        <v>0</v>
      </c>
    </row>
    <row r="826" spans="1:10" x14ac:dyDescent="0.15">
      <c r="A826" s="7" t="str">
        <f>IF([1]配变!A826="","",[1]配变!A826)</f>
        <v>西横漕1#变</v>
      </c>
      <c r="B826" s="7" t="str">
        <f>IF([1]配变!B826="","",[1]配变!B826)</f>
        <v>10kV</v>
      </c>
      <c r="C826" s="7">
        <f>IF([1]配变!D826="","",[1]配变!D826)</f>
        <v>100</v>
      </c>
      <c r="D826" s="7" t="str">
        <f>IF([1]配变!F826="","",[1]配变!F826)</f>
        <v>市辖</v>
      </c>
      <c r="E826" s="7" t="str">
        <f>IF([1]配变!H826="","",[1]配变!H826)</f>
        <v>分区4</v>
      </c>
      <c r="F826" s="7">
        <f>IF([1]配变!J826="","",[1]配变!J826)</f>
        <v>0</v>
      </c>
      <c r="G826" s="7">
        <f>IF([1]配变!K826="","",[1]配变!K826)</f>
        <v>1</v>
      </c>
      <c r="H826" s="7">
        <f>IF([1]配变!L826="","",[1]配变!L826)</f>
        <v>1</v>
      </c>
      <c r="I826" s="7">
        <f>IF([1]配变!M826="","",[1]配变!M826)</f>
        <v>1</v>
      </c>
      <c r="J826" s="7">
        <f>IF([1]配变!G826="","",[1]配变!G826)</f>
        <v>0</v>
      </c>
    </row>
    <row r="827" spans="1:10" x14ac:dyDescent="0.15">
      <c r="A827" s="7" t="str">
        <f>IF([1]配变!A827="","",[1]配变!A827)</f>
        <v>雅富</v>
      </c>
      <c r="B827" s="7" t="str">
        <f>IF([1]配变!B827="","",[1]配变!B827)</f>
        <v>10kV</v>
      </c>
      <c r="C827" s="7">
        <f>IF([1]配变!D827="","",[1]配变!D827)</f>
        <v>250</v>
      </c>
      <c r="D827" s="7" t="str">
        <f>IF([1]配变!F827="","",[1]配变!F827)</f>
        <v>市辖</v>
      </c>
      <c r="E827" s="7" t="str">
        <f>IF([1]配变!H827="","",[1]配变!H827)</f>
        <v>分区4</v>
      </c>
      <c r="F827" s="7">
        <f>IF([1]配变!J827="","",[1]配变!J827)</f>
        <v>1</v>
      </c>
      <c r="G827" s="7">
        <f>IF([1]配变!K827="","",[1]配变!K827)</f>
        <v>2</v>
      </c>
      <c r="H827" s="7">
        <f>IF([1]配变!L827="","",[1]配变!L827)</f>
        <v>1</v>
      </c>
      <c r="I827" s="7">
        <f>IF([1]配变!M827="","",[1]配变!M827)</f>
        <v>1</v>
      </c>
      <c r="J827" s="7">
        <f>IF([1]配变!G827="","",[1]配变!G827)</f>
        <v>0</v>
      </c>
    </row>
    <row r="828" spans="1:10" x14ac:dyDescent="0.15">
      <c r="A828" s="7" t="str">
        <f>IF([1]配变!A828="","",[1]配变!A828)</f>
        <v>新东村西横漕变</v>
      </c>
      <c r="B828" s="7" t="str">
        <f>IF([1]配变!B828="","",[1]配变!B828)</f>
        <v>10kV</v>
      </c>
      <c r="C828" s="7">
        <f>IF([1]配变!D828="","",[1]配变!D828)</f>
        <v>160</v>
      </c>
      <c r="D828" s="7" t="str">
        <f>IF([1]配变!F828="","",[1]配变!F828)</f>
        <v>市辖</v>
      </c>
      <c r="E828" s="7" t="str">
        <f>IF([1]配变!H828="","",[1]配变!H828)</f>
        <v>分区4</v>
      </c>
      <c r="F828" s="7">
        <f>IF([1]配变!J828="","",[1]配变!J828)</f>
        <v>0</v>
      </c>
      <c r="G828" s="7">
        <f>IF([1]配变!K828="","",[1]配变!K828)</f>
        <v>0</v>
      </c>
      <c r="H828" s="7">
        <f>IF([1]配变!L828="","",[1]配变!L828)</f>
        <v>0</v>
      </c>
      <c r="I828" s="7">
        <f>IF([1]配变!M828="","",[1]配变!M828)</f>
        <v>0</v>
      </c>
      <c r="J828" s="7">
        <f>IF([1]配变!G828="","",[1]配变!G828)</f>
        <v>0</v>
      </c>
    </row>
    <row r="829" spans="1:10" x14ac:dyDescent="0.15">
      <c r="A829" s="7" t="str">
        <f>IF([1]配变!A829="","",[1]配变!A829)</f>
        <v>绿地置业临1#变</v>
      </c>
      <c r="B829" s="7" t="str">
        <f>IF([1]配变!B829="","",[1]配变!B829)</f>
        <v>10kV</v>
      </c>
      <c r="C829" s="7">
        <f>IF([1]配变!D829="","",[1]配变!D829)</f>
        <v>400</v>
      </c>
      <c r="D829" s="7" t="str">
        <f>IF([1]配变!F829="","",[1]配变!F829)</f>
        <v>市辖</v>
      </c>
      <c r="E829" s="7" t="str">
        <f>IF([1]配变!H829="","",[1]配变!H829)</f>
        <v>分区4</v>
      </c>
      <c r="F829" s="7">
        <f>IF([1]配变!J829="","",[1]配变!J829)</f>
        <v>1</v>
      </c>
      <c r="G829" s="7">
        <f>IF([1]配变!K829="","",[1]配变!K829)</f>
        <v>1</v>
      </c>
      <c r="H829" s="7">
        <f>IF([1]配变!L829="","",[1]配变!L829)</f>
        <v>1</v>
      </c>
      <c r="I829" s="7">
        <f>IF([1]配变!M829="","",[1]配变!M829)</f>
        <v>1</v>
      </c>
      <c r="J829" s="7">
        <f>IF([1]配变!G829="","",[1]配变!G829)</f>
        <v>0</v>
      </c>
    </row>
    <row r="830" spans="1:10" x14ac:dyDescent="0.15">
      <c r="A830" s="7" t="str">
        <f>IF([1]配变!A830="","",[1]配变!A830)</f>
        <v>华东台商子女学校1-2</v>
      </c>
      <c r="B830" s="7" t="str">
        <f>IF([1]配变!B830="","",[1]配变!B830)</f>
        <v>10kV</v>
      </c>
      <c r="C830" s="7">
        <f>IF([1]配变!D830="","",[1]配变!D830)</f>
        <v>200</v>
      </c>
      <c r="D830" s="7" t="str">
        <f>IF([1]配变!F830="","",[1]配变!F830)</f>
        <v>县级</v>
      </c>
      <c r="E830" s="7" t="str">
        <f>IF([1]配变!H830="","",[1]配变!H830)</f>
        <v>分区3</v>
      </c>
      <c r="F830" s="7">
        <f>IF([1]配变!J830="","",[1]配变!J830)</f>
        <v>0</v>
      </c>
      <c r="G830" s="7">
        <f>IF([1]配变!K830="","",[1]配变!K830)</f>
        <v>2</v>
      </c>
      <c r="H830" s="7">
        <f>IF([1]配变!L830="","",[1]配变!L830)</f>
        <v>1</v>
      </c>
      <c r="I830" s="7">
        <f>IF([1]配变!M830="","",[1]配变!M830)</f>
        <v>1</v>
      </c>
      <c r="J830" s="7">
        <f>IF([1]配变!G830="","",[1]配变!G830)</f>
        <v>0</v>
      </c>
    </row>
    <row r="831" spans="1:10" x14ac:dyDescent="0.15">
      <c r="A831" s="7" t="str">
        <f>IF([1]配变!A831="","",[1]配变!A831)</f>
        <v>华东台商子女学校1-1</v>
      </c>
      <c r="B831" s="7" t="str">
        <f>IF([1]配变!B831="","",[1]配变!B831)</f>
        <v>10kV</v>
      </c>
      <c r="C831" s="7">
        <f>IF([1]配变!D831="","",[1]配变!D831)</f>
        <v>630</v>
      </c>
      <c r="D831" s="7" t="str">
        <f>IF([1]配变!F831="","",[1]配变!F831)</f>
        <v>县级</v>
      </c>
      <c r="E831" s="7" t="str">
        <f>IF([1]配变!H831="","",[1]配变!H831)</f>
        <v>分区3</v>
      </c>
      <c r="F831" s="7">
        <f>IF([1]配变!J831="","",[1]配变!J831)</f>
        <v>1</v>
      </c>
      <c r="G831" s="7">
        <f>IF([1]配变!K831="","",[1]配变!K831)</f>
        <v>0</v>
      </c>
      <c r="H831" s="7">
        <f>IF([1]配变!L831="","",[1]配变!L831)</f>
        <v>0</v>
      </c>
      <c r="I831" s="7">
        <f>IF([1]配变!M831="","",[1]配变!M831)</f>
        <v>0</v>
      </c>
      <c r="J831" s="7">
        <f>IF([1]配变!G831="","",[1]配变!G831)</f>
        <v>0</v>
      </c>
    </row>
    <row r="832" spans="1:10" x14ac:dyDescent="0.15">
      <c r="A832" s="7" t="str">
        <f>IF([1]配变!A832="","",[1]配变!A832)</f>
        <v>绿地置业2#</v>
      </c>
      <c r="B832" s="7" t="str">
        <f>IF([1]配变!B832="","",[1]配变!B832)</f>
        <v>10kV</v>
      </c>
      <c r="C832" s="7">
        <f>IF([1]配变!D832="","",[1]配变!D832)</f>
        <v>400</v>
      </c>
      <c r="D832" s="7" t="str">
        <f>IF([1]配变!F832="","",[1]配变!F832)</f>
        <v>县级</v>
      </c>
      <c r="E832" s="7" t="str">
        <f>IF([1]配变!H832="","",[1]配变!H832)</f>
        <v>分区3</v>
      </c>
      <c r="F832" s="7">
        <f>IF([1]配变!J832="","",[1]配变!J832)</f>
        <v>0</v>
      </c>
      <c r="G832" s="7">
        <f>IF([1]配变!K832="","",[1]配变!K832)</f>
        <v>1</v>
      </c>
      <c r="H832" s="7">
        <f>IF([1]配变!L832="","",[1]配变!L832)</f>
        <v>1</v>
      </c>
      <c r="I832" s="7">
        <f>IF([1]配变!M832="","",[1]配变!M832)</f>
        <v>1</v>
      </c>
      <c r="J832" s="7">
        <f>IF([1]配变!G832="","",[1]配变!G832)</f>
        <v>0</v>
      </c>
    </row>
    <row r="833" spans="1:10" x14ac:dyDescent="0.15">
      <c r="A833" s="7" t="str">
        <f>IF([1]配变!A833="","",[1]配变!A833)</f>
        <v>鑫苑置业1#变</v>
      </c>
      <c r="B833" s="7" t="str">
        <f>IF([1]配变!B833="","",[1]配变!B833)</f>
        <v>10kV</v>
      </c>
      <c r="C833" s="7">
        <f>IF([1]配变!D833="","",[1]配变!D833)</f>
        <v>400</v>
      </c>
      <c r="D833" s="7" t="str">
        <f>IF([1]配变!F833="","",[1]配变!F833)</f>
        <v>县级</v>
      </c>
      <c r="E833" s="7" t="str">
        <f>IF([1]配变!H833="","",[1]配变!H833)</f>
        <v>分区3</v>
      </c>
      <c r="F833" s="7">
        <f>IF([1]配变!J833="","",[1]配变!J833)</f>
        <v>1</v>
      </c>
      <c r="G833" s="7">
        <f>IF([1]配变!K833="","",[1]配变!K833)</f>
        <v>2</v>
      </c>
      <c r="H833" s="7">
        <f>IF([1]配变!L833="","",[1]配变!L833)</f>
        <v>1</v>
      </c>
      <c r="I833" s="7">
        <f>IF([1]配变!M833="","",[1]配变!M833)</f>
        <v>1</v>
      </c>
      <c r="J833" s="7">
        <f>IF([1]配变!G833="","",[1]配变!G833)</f>
        <v>0</v>
      </c>
    </row>
    <row r="834" spans="1:10" x14ac:dyDescent="0.15">
      <c r="A834" s="7" t="str">
        <f>IF([1]配变!A834="","",[1]配变!A834)</f>
        <v>鑫苑置业3#变</v>
      </c>
      <c r="B834" s="7" t="str">
        <f>IF([1]配变!B834="","",[1]配变!B834)</f>
        <v>10kV</v>
      </c>
      <c r="C834" s="7">
        <f>IF([1]配变!D834="","",[1]配变!D834)</f>
        <v>400</v>
      </c>
      <c r="D834" s="7" t="str">
        <f>IF([1]配变!F834="","",[1]配变!F834)</f>
        <v>县级</v>
      </c>
      <c r="E834" s="7" t="str">
        <f>IF([1]配变!H834="","",[1]配变!H834)</f>
        <v>分区3</v>
      </c>
      <c r="F834" s="7">
        <f>IF([1]配变!J834="","",[1]配变!J834)</f>
        <v>0</v>
      </c>
      <c r="G834" s="7">
        <f>IF([1]配变!K834="","",[1]配变!K834)</f>
        <v>0</v>
      </c>
      <c r="H834" s="7">
        <f>IF([1]配变!L834="","",[1]配变!L834)</f>
        <v>0</v>
      </c>
      <c r="I834" s="7">
        <f>IF([1]配变!M834="","",[1]配变!M834)</f>
        <v>0</v>
      </c>
      <c r="J834" s="7">
        <f>IF([1]配变!G834="","",[1]配变!G834)</f>
        <v>0</v>
      </c>
    </row>
    <row r="835" spans="1:10" x14ac:dyDescent="0.15">
      <c r="A835" s="7" t="str">
        <f>IF([1]配变!A835="","",[1]配变!A835)</f>
        <v>绿地置业临变3#</v>
      </c>
      <c r="B835" s="7" t="str">
        <f>IF([1]配变!B835="","",[1]配变!B835)</f>
        <v>10kV</v>
      </c>
      <c r="C835" s="7">
        <f>IF([1]配变!D835="","",[1]配变!D835)</f>
        <v>400</v>
      </c>
      <c r="D835" s="7" t="str">
        <f>IF([1]配变!F835="","",[1]配变!F835)</f>
        <v>县级</v>
      </c>
      <c r="E835" s="7" t="str">
        <f>IF([1]配变!H835="","",[1]配变!H835)</f>
        <v>分区3</v>
      </c>
      <c r="F835" s="7">
        <f>IF([1]配变!J835="","",[1]配变!J835)</f>
        <v>1</v>
      </c>
      <c r="G835" s="7">
        <f>IF([1]配变!K835="","",[1]配变!K835)</f>
        <v>1</v>
      </c>
      <c r="H835" s="7">
        <f>IF([1]配变!L835="","",[1]配变!L835)</f>
        <v>1</v>
      </c>
      <c r="I835" s="7">
        <f>IF([1]配变!M835="","",[1]配变!M835)</f>
        <v>1</v>
      </c>
      <c r="J835" s="7">
        <f>IF([1]配变!G835="","",[1]配变!G835)</f>
        <v>0</v>
      </c>
    </row>
    <row r="836" spans="1:10" x14ac:dyDescent="0.15">
      <c r="A836" s="7" t="str">
        <f>IF([1]配变!A836="","",[1]配变!A836)</f>
        <v>鑫苑置业2#变</v>
      </c>
      <c r="B836" s="7" t="str">
        <f>IF([1]配变!B836="","",[1]配变!B836)</f>
        <v>10kV</v>
      </c>
      <c r="C836" s="7">
        <f>IF([1]配变!D836="","",[1]配变!D836)</f>
        <v>400</v>
      </c>
      <c r="D836" s="7" t="str">
        <f>IF([1]配变!F836="","",[1]配变!F836)</f>
        <v>县级</v>
      </c>
      <c r="E836" s="7" t="str">
        <f>IF([1]配变!H836="","",[1]配变!H836)</f>
        <v>分区3</v>
      </c>
      <c r="F836" s="7">
        <f>IF([1]配变!J836="","",[1]配变!J836)</f>
        <v>0</v>
      </c>
      <c r="G836" s="7">
        <f>IF([1]配变!K836="","",[1]配变!K836)</f>
        <v>2</v>
      </c>
      <c r="H836" s="7">
        <f>IF([1]配变!L836="","",[1]配变!L836)</f>
        <v>1</v>
      </c>
      <c r="I836" s="7">
        <f>IF([1]配变!M836="","",[1]配变!M836)</f>
        <v>1</v>
      </c>
      <c r="J836" s="7">
        <f>IF([1]配变!G836="","",[1]配变!G836)</f>
        <v>0</v>
      </c>
    </row>
    <row r="837" spans="1:10" x14ac:dyDescent="0.15">
      <c r="A837" s="7" t="str">
        <f>IF([1]配变!A837="","",[1]配变!A837)</f>
        <v>网通9097</v>
      </c>
      <c r="B837" s="7" t="str">
        <f>IF([1]配变!B837="","",[1]配变!B837)</f>
        <v>10kV</v>
      </c>
      <c r="C837" s="7">
        <f>IF([1]配变!D837="","",[1]配变!D837)</f>
        <v>30</v>
      </c>
      <c r="D837" s="7" t="str">
        <f>IF([1]配变!F837="","",[1]配变!F837)</f>
        <v>县级</v>
      </c>
      <c r="E837" s="7" t="str">
        <f>IF([1]配变!H837="","",[1]配变!H837)</f>
        <v>分区3</v>
      </c>
      <c r="F837" s="7">
        <f>IF([1]配变!J837="","",[1]配变!J837)</f>
        <v>1</v>
      </c>
      <c r="G837" s="7">
        <f>IF([1]配变!K837="","",[1]配变!K837)</f>
        <v>0</v>
      </c>
      <c r="H837" s="7">
        <f>IF([1]配变!L837="","",[1]配变!L837)</f>
        <v>0</v>
      </c>
      <c r="I837" s="7">
        <f>IF([1]配变!M837="","",[1]配变!M837)</f>
        <v>0</v>
      </c>
      <c r="J837" s="7">
        <f>IF([1]配变!G837="","",[1]配变!G837)</f>
        <v>0</v>
      </c>
    </row>
    <row r="838" spans="1:10" x14ac:dyDescent="0.15">
      <c r="A838" s="7" t="str">
        <f>IF([1]配变!A838="","",[1]配变!A838)</f>
        <v>安零线电信0829</v>
      </c>
      <c r="B838" s="7" t="str">
        <f>IF([1]配变!B838="","",[1]配变!B838)</f>
        <v>10kV</v>
      </c>
      <c r="C838" s="7">
        <f>IF([1]配变!D838="","",[1]配变!D838)</f>
        <v>30</v>
      </c>
      <c r="D838" s="7" t="str">
        <f>IF([1]配变!F838="","",[1]配变!F838)</f>
        <v>县级</v>
      </c>
      <c r="E838" s="7" t="str">
        <f>IF([1]配变!H838="","",[1]配变!H838)</f>
        <v>分区3</v>
      </c>
      <c r="F838" s="7">
        <f>IF([1]配变!J838="","",[1]配变!J838)</f>
        <v>0</v>
      </c>
      <c r="G838" s="7">
        <f>IF([1]配变!K838="","",[1]配变!K838)</f>
        <v>1</v>
      </c>
      <c r="H838" s="7">
        <f>IF([1]配变!L838="","",[1]配变!L838)</f>
        <v>1</v>
      </c>
      <c r="I838" s="7">
        <f>IF([1]配变!M838="","",[1]配变!M838)</f>
        <v>1</v>
      </c>
      <c r="J838" s="7">
        <f>IF([1]配变!G838="","",[1]配变!G838)</f>
        <v>0</v>
      </c>
    </row>
    <row r="839" spans="1:10" x14ac:dyDescent="0.15">
      <c r="A839" s="7" t="str">
        <f>IF([1]配变!A839="","",[1]配变!A839)</f>
        <v>安壹线中国联通</v>
      </c>
      <c r="B839" s="7" t="str">
        <f>IF([1]配变!B839="","",[1]配变!B839)</f>
        <v>10kV</v>
      </c>
      <c r="C839" s="7">
        <f>IF([1]配变!D839="","",[1]配变!D839)</f>
        <v>30</v>
      </c>
      <c r="D839" s="7" t="str">
        <f>IF([1]配变!F839="","",[1]配变!F839)</f>
        <v>市辖</v>
      </c>
      <c r="E839" s="7" t="str">
        <f>IF([1]配变!H839="","",[1]配变!H839)</f>
        <v>分区4</v>
      </c>
      <c r="F839" s="7">
        <f>IF([1]配变!J839="","",[1]配变!J839)</f>
        <v>1</v>
      </c>
      <c r="G839" s="7">
        <f>IF([1]配变!K839="","",[1]配变!K839)</f>
        <v>2</v>
      </c>
      <c r="H839" s="7">
        <f>IF([1]配变!L839="","",[1]配变!L839)</f>
        <v>1</v>
      </c>
      <c r="I839" s="7">
        <f>IF([1]配变!M839="","",[1]配变!M839)</f>
        <v>1</v>
      </c>
      <c r="J839" s="7">
        <f>IF([1]配变!G839="","",[1]配变!G839)</f>
        <v>0</v>
      </c>
    </row>
    <row r="840" spans="1:10" x14ac:dyDescent="0.15">
      <c r="A840" s="7" t="str">
        <f>IF([1]配变!A840="","",[1]配变!A840)</f>
        <v>安壹线资产经营</v>
      </c>
      <c r="B840" s="7" t="str">
        <f>IF([1]配变!B840="","",[1]配变!B840)</f>
        <v>10kV</v>
      </c>
      <c r="C840" s="7">
        <f>IF([1]配变!D840="","",[1]配变!D840)</f>
        <v>250</v>
      </c>
      <c r="D840" s="7" t="str">
        <f>IF([1]配变!F840="","",[1]配变!F840)</f>
        <v>市辖</v>
      </c>
      <c r="E840" s="7" t="str">
        <f>IF([1]配变!H840="","",[1]配变!H840)</f>
        <v>分区4</v>
      </c>
      <c r="F840" s="7">
        <f>IF([1]配变!J840="","",[1]配变!J840)</f>
        <v>0</v>
      </c>
      <c r="G840" s="7">
        <f>IF([1]配变!K840="","",[1]配变!K840)</f>
        <v>0</v>
      </c>
      <c r="H840" s="7">
        <f>IF([1]配变!L840="","",[1]配变!L840)</f>
        <v>0</v>
      </c>
      <c r="I840" s="7">
        <f>IF([1]配变!M840="","",[1]配变!M840)</f>
        <v>0</v>
      </c>
      <c r="J840" s="7">
        <f>IF([1]配变!G840="","",[1]配变!G840)</f>
        <v>0</v>
      </c>
    </row>
    <row r="841" spans="1:10" x14ac:dyDescent="0.15">
      <c r="A841" s="7" t="str">
        <f>IF([1]配变!A841="","",[1]配变!A841)</f>
        <v>硅湖职业技术学校</v>
      </c>
      <c r="B841" s="7" t="str">
        <f>IF([1]配变!B841="","",[1]配变!B841)</f>
        <v>10kV</v>
      </c>
      <c r="C841" s="7">
        <f>IF([1]配变!D841="","",[1]配变!D841)</f>
        <v>3750</v>
      </c>
      <c r="D841" s="7" t="str">
        <f>IF([1]配变!F841="","",[1]配变!F841)</f>
        <v>市辖</v>
      </c>
      <c r="E841" s="7" t="str">
        <f>IF([1]配变!H841="","",[1]配变!H841)</f>
        <v>分区4</v>
      </c>
      <c r="F841" s="7">
        <f>IF([1]配变!J841="","",[1]配变!J841)</f>
        <v>1</v>
      </c>
      <c r="G841" s="7">
        <f>IF([1]配变!K841="","",[1]配变!K841)</f>
        <v>1</v>
      </c>
      <c r="H841" s="7">
        <f>IF([1]配变!L841="","",[1]配变!L841)</f>
        <v>1</v>
      </c>
      <c r="I841" s="7">
        <f>IF([1]配变!M841="","",[1]配变!M841)</f>
        <v>1</v>
      </c>
      <c r="J841" s="7">
        <f>IF([1]配变!G841="","",[1]配变!G841)</f>
        <v>0</v>
      </c>
    </row>
    <row r="842" spans="1:10" x14ac:dyDescent="0.15">
      <c r="A842" s="7" t="str">
        <f>IF([1]配变!A842="","",[1]配变!A842)</f>
        <v>安陆线移动</v>
      </c>
      <c r="B842" s="7" t="str">
        <f>IF([1]配变!B842="","",[1]配变!B842)</f>
        <v>10kV</v>
      </c>
      <c r="C842" s="7">
        <f>IF([1]配变!D842="","",[1]配变!D842)</f>
        <v>30</v>
      </c>
      <c r="D842" s="7" t="str">
        <f>IF([1]配变!F842="","",[1]配变!F842)</f>
        <v>市辖</v>
      </c>
      <c r="E842" s="7" t="str">
        <f>IF([1]配变!H842="","",[1]配变!H842)</f>
        <v>分区4</v>
      </c>
      <c r="F842" s="7">
        <f>IF([1]配变!J842="","",[1]配变!J842)</f>
        <v>0</v>
      </c>
      <c r="G842" s="7">
        <f>IF([1]配变!K842="","",[1]配变!K842)</f>
        <v>2</v>
      </c>
      <c r="H842" s="7">
        <f>IF([1]配变!L842="","",[1]配变!L842)</f>
        <v>1</v>
      </c>
      <c r="I842" s="7">
        <f>IF([1]配变!M842="","",[1]配变!M842)</f>
        <v>1</v>
      </c>
      <c r="J842" s="7">
        <f>IF([1]配变!G842="","",[1]配变!G842)</f>
        <v>0</v>
      </c>
    </row>
    <row r="843" spans="1:10" x14ac:dyDescent="0.15">
      <c r="A843" s="7" t="str">
        <f>IF([1]配变!A843="","",[1]配变!A843)</f>
        <v>荣明纺织品</v>
      </c>
      <c r="B843" s="7" t="str">
        <f>IF([1]配变!B843="","",[1]配变!B843)</f>
        <v>10kV</v>
      </c>
      <c r="C843" s="7">
        <f>IF([1]配变!D843="","",[1]配变!D843)</f>
        <v>160</v>
      </c>
      <c r="D843" s="7" t="str">
        <f>IF([1]配变!F843="","",[1]配变!F843)</f>
        <v>市辖</v>
      </c>
      <c r="E843" s="7" t="str">
        <f>IF([1]配变!H843="","",[1]配变!H843)</f>
        <v>分区4</v>
      </c>
      <c r="F843" s="7">
        <f>IF([1]配变!J843="","",[1]配变!J843)</f>
        <v>1</v>
      </c>
      <c r="G843" s="7">
        <f>IF([1]配变!K843="","",[1]配变!K843)</f>
        <v>0</v>
      </c>
      <c r="H843" s="7">
        <f>IF([1]配变!L843="","",[1]配变!L843)</f>
        <v>0</v>
      </c>
      <c r="I843" s="7">
        <f>IF([1]配变!M843="","",[1]配变!M843)</f>
        <v>0</v>
      </c>
      <c r="J843" s="7">
        <f>IF([1]配变!G843="","",[1]配变!G843)</f>
        <v>0</v>
      </c>
    </row>
    <row r="844" spans="1:10" x14ac:dyDescent="0.15">
      <c r="A844" s="7" t="str">
        <f>IF([1]配变!A844="","",[1]配变!A844)</f>
        <v>雷诺玛制衣</v>
      </c>
      <c r="B844" s="7" t="str">
        <f>IF([1]配变!B844="","",[1]配变!B844)</f>
        <v>10kV</v>
      </c>
      <c r="C844" s="7">
        <f>IF([1]配变!D844="","",[1]配变!D844)</f>
        <v>125</v>
      </c>
      <c r="D844" s="7" t="str">
        <f>IF([1]配变!F844="","",[1]配变!F844)</f>
        <v>市辖</v>
      </c>
      <c r="E844" s="7" t="str">
        <f>IF([1]配变!H844="","",[1]配变!H844)</f>
        <v>分区4</v>
      </c>
      <c r="F844" s="7">
        <f>IF([1]配变!J844="","",[1]配变!J844)</f>
        <v>0</v>
      </c>
      <c r="G844" s="7">
        <f>IF([1]配变!K844="","",[1]配变!K844)</f>
        <v>1</v>
      </c>
      <c r="H844" s="7">
        <f>IF([1]配变!L844="","",[1]配变!L844)</f>
        <v>1</v>
      </c>
      <c r="I844" s="7">
        <f>IF([1]配变!M844="","",[1]配变!M844)</f>
        <v>1</v>
      </c>
      <c r="J844" s="7">
        <f>IF([1]配变!G844="","",[1]配变!G844)</f>
        <v>0</v>
      </c>
    </row>
    <row r="845" spans="1:10" x14ac:dyDescent="0.15">
      <c r="A845" s="7" t="str">
        <f>IF([1]配变!A845="","",[1]配变!A845)</f>
        <v>智宇时装</v>
      </c>
      <c r="B845" s="7" t="str">
        <f>IF([1]配变!B845="","",[1]配变!B845)</f>
        <v>10kV</v>
      </c>
      <c r="C845" s="7">
        <f>IF([1]配变!D845="","",[1]配变!D845)</f>
        <v>100</v>
      </c>
      <c r="D845" s="7" t="str">
        <f>IF([1]配变!F845="","",[1]配变!F845)</f>
        <v>市辖</v>
      </c>
      <c r="E845" s="7" t="str">
        <f>IF([1]配变!H845="","",[1]配变!H845)</f>
        <v>分区4</v>
      </c>
      <c r="F845" s="7">
        <f>IF([1]配变!J845="","",[1]配变!J845)</f>
        <v>1</v>
      </c>
      <c r="G845" s="7">
        <f>IF([1]配变!K845="","",[1]配变!K845)</f>
        <v>2</v>
      </c>
      <c r="H845" s="7">
        <f>IF([1]配变!L845="","",[1]配变!L845)</f>
        <v>1</v>
      </c>
      <c r="I845" s="7">
        <f>IF([1]配变!M845="","",[1]配变!M845)</f>
        <v>1</v>
      </c>
      <c r="J845" s="7">
        <f>IF([1]配变!G845="","",[1]配变!G845)</f>
        <v>0</v>
      </c>
    </row>
    <row r="846" spans="1:10" x14ac:dyDescent="0.15">
      <c r="A846" s="7" t="str">
        <f>IF([1]配变!A846="","",[1]配变!A846)</f>
        <v>海星制衣</v>
      </c>
      <c r="B846" s="7" t="str">
        <f>IF([1]配变!B846="","",[1]配变!B846)</f>
        <v>10kV</v>
      </c>
      <c r="C846" s="7">
        <f>IF([1]配变!D846="","",[1]配变!D846)</f>
        <v>100</v>
      </c>
      <c r="D846" s="7" t="str">
        <f>IF([1]配变!F846="","",[1]配变!F846)</f>
        <v>市辖</v>
      </c>
      <c r="E846" s="7" t="str">
        <f>IF([1]配变!H846="","",[1]配变!H846)</f>
        <v>分区4</v>
      </c>
      <c r="F846" s="7">
        <f>IF([1]配变!J846="","",[1]配变!J846)</f>
        <v>0</v>
      </c>
      <c r="G846" s="7">
        <f>IF([1]配变!K846="","",[1]配变!K846)</f>
        <v>0</v>
      </c>
      <c r="H846" s="7">
        <f>IF([1]配变!L846="","",[1]配变!L846)</f>
        <v>0</v>
      </c>
      <c r="I846" s="7">
        <f>IF([1]配变!M846="","",[1]配变!M846)</f>
        <v>0</v>
      </c>
      <c r="J846" s="7">
        <f>IF([1]配变!G846="","",[1]配变!G846)</f>
        <v>0</v>
      </c>
    </row>
    <row r="847" spans="1:10" x14ac:dyDescent="0.15">
      <c r="A847" s="7" t="str">
        <f>IF([1]配变!A847="","",[1]配变!A847)</f>
        <v>润昌塑胶</v>
      </c>
      <c r="B847" s="7" t="str">
        <f>IF([1]配变!B847="","",[1]配变!B847)</f>
        <v>10kV</v>
      </c>
      <c r="C847" s="7">
        <f>IF([1]配变!D847="","",[1]配变!D847)</f>
        <v>315</v>
      </c>
      <c r="D847" s="7" t="str">
        <f>IF([1]配变!F847="","",[1]配变!F847)</f>
        <v>市辖</v>
      </c>
      <c r="E847" s="7" t="str">
        <f>IF([1]配变!H847="","",[1]配变!H847)</f>
        <v>分区4</v>
      </c>
      <c r="F847" s="7">
        <f>IF([1]配变!J847="","",[1]配变!J847)</f>
        <v>1</v>
      </c>
      <c r="G847" s="7">
        <f>IF([1]配变!K847="","",[1]配变!K847)</f>
        <v>1</v>
      </c>
      <c r="H847" s="7">
        <f>IF([1]配变!L847="","",[1]配变!L847)</f>
        <v>1</v>
      </c>
      <c r="I847" s="7">
        <f>IF([1]配变!M847="","",[1]配变!M847)</f>
        <v>1</v>
      </c>
      <c r="J847" s="7">
        <f>IF([1]配变!G847="","",[1]配变!G847)</f>
        <v>0</v>
      </c>
    </row>
    <row r="848" spans="1:10" x14ac:dyDescent="0.15">
      <c r="A848" s="7" t="str">
        <f>IF([1]配变!A848="","",[1]配变!A848)</f>
        <v>华之羿植绒</v>
      </c>
      <c r="B848" s="7" t="str">
        <f>IF([1]配变!B848="","",[1]配变!B848)</f>
        <v>10kV</v>
      </c>
      <c r="C848" s="7">
        <f>IF([1]配变!D848="","",[1]配变!D848)</f>
        <v>315</v>
      </c>
      <c r="D848" s="7" t="str">
        <f>IF([1]配变!F848="","",[1]配变!F848)</f>
        <v>市辖</v>
      </c>
      <c r="E848" s="7" t="str">
        <f>IF([1]配变!H848="","",[1]配变!H848)</f>
        <v>分区4</v>
      </c>
      <c r="F848" s="7">
        <f>IF([1]配变!J848="","",[1]配变!J848)</f>
        <v>0</v>
      </c>
      <c r="G848" s="7">
        <f>IF([1]配变!K848="","",[1]配变!K848)</f>
        <v>2</v>
      </c>
      <c r="H848" s="7">
        <f>IF([1]配变!L848="","",[1]配变!L848)</f>
        <v>1</v>
      </c>
      <c r="I848" s="7">
        <f>IF([1]配变!M848="","",[1]配变!M848)</f>
        <v>1</v>
      </c>
      <c r="J848" s="7">
        <f>IF([1]配变!G848="","",[1]配变!G848)</f>
        <v>0</v>
      </c>
    </row>
    <row r="849" spans="1:10" x14ac:dyDescent="0.15">
      <c r="A849" s="7" t="str">
        <f>IF([1]配变!A849="","",[1]配变!A849)</f>
        <v>统尹模具</v>
      </c>
      <c r="B849" s="7" t="str">
        <f>IF([1]配变!B849="","",[1]配变!B849)</f>
        <v>10kV</v>
      </c>
      <c r="C849" s="7">
        <f>IF([1]配变!D849="","",[1]配变!D849)</f>
        <v>160</v>
      </c>
      <c r="D849" s="7" t="str">
        <f>IF([1]配变!F849="","",[1]配变!F849)</f>
        <v>市辖</v>
      </c>
      <c r="E849" s="7" t="str">
        <f>IF([1]配变!H849="","",[1]配变!H849)</f>
        <v>分区4</v>
      </c>
      <c r="F849" s="7">
        <f>IF([1]配变!J849="","",[1]配变!J849)</f>
        <v>1</v>
      </c>
      <c r="G849" s="7">
        <f>IF([1]配变!K849="","",[1]配变!K849)</f>
        <v>0</v>
      </c>
      <c r="H849" s="7">
        <f>IF([1]配变!L849="","",[1]配变!L849)</f>
        <v>0</v>
      </c>
      <c r="I849" s="7">
        <f>IF([1]配变!M849="","",[1]配变!M849)</f>
        <v>0</v>
      </c>
      <c r="J849" s="7">
        <f>IF([1]配变!G849="","",[1]配变!G849)</f>
        <v>0</v>
      </c>
    </row>
    <row r="850" spans="1:10" x14ac:dyDescent="0.15">
      <c r="A850" s="7" t="str">
        <f>IF([1]配变!A850="","",[1]配变!A850)</f>
        <v>欣邦五金4930</v>
      </c>
      <c r="B850" s="7" t="str">
        <f>IF([1]配变!B850="","",[1]配变!B850)</f>
        <v>10kV</v>
      </c>
      <c r="C850" s="7">
        <f>IF([1]配变!D850="","",[1]配变!D850)</f>
        <v>160</v>
      </c>
      <c r="D850" s="7" t="str">
        <f>IF([1]配变!F850="","",[1]配变!F850)</f>
        <v>市辖</v>
      </c>
      <c r="E850" s="7" t="str">
        <f>IF([1]配变!H850="","",[1]配变!H850)</f>
        <v>分区4</v>
      </c>
      <c r="F850" s="7">
        <f>IF([1]配变!J850="","",[1]配变!J850)</f>
        <v>0</v>
      </c>
      <c r="G850" s="7">
        <f>IF([1]配变!K850="","",[1]配变!K850)</f>
        <v>1</v>
      </c>
      <c r="H850" s="7">
        <f>IF([1]配变!L850="","",[1]配变!L850)</f>
        <v>1</v>
      </c>
      <c r="I850" s="7">
        <f>IF([1]配变!M850="","",[1]配变!M850)</f>
        <v>1</v>
      </c>
      <c r="J850" s="7">
        <f>IF([1]配变!G850="","",[1]配变!G850)</f>
        <v>0</v>
      </c>
    </row>
    <row r="851" spans="1:10" x14ac:dyDescent="0.15">
      <c r="A851" s="7" t="str">
        <f>IF([1]配变!A851="","",[1]配变!A851)</f>
        <v>伟瑞机械2158</v>
      </c>
      <c r="B851" s="7" t="str">
        <f>IF([1]配变!B851="","",[1]配变!B851)</f>
        <v>10kV</v>
      </c>
      <c r="C851" s="7">
        <f>IF([1]配变!D851="","",[1]配变!D851)</f>
        <v>160</v>
      </c>
      <c r="D851" s="7" t="str">
        <f>IF([1]配变!F851="","",[1]配变!F851)</f>
        <v>市辖</v>
      </c>
      <c r="E851" s="7" t="str">
        <f>IF([1]配变!H851="","",[1]配变!H851)</f>
        <v>分区4</v>
      </c>
      <c r="F851" s="7">
        <f>IF([1]配变!J851="","",[1]配变!J851)</f>
        <v>1</v>
      </c>
      <c r="G851" s="7">
        <f>IF([1]配变!K851="","",[1]配变!K851)</f>
        <v>2</v>
      </c>
      <c r="H851" s="7">
        <f>IF([1]配变!L851="","",[1]配变!L851)</f>
        <v>1</v>
      </c>
      <c r="I851" s="7">
        <f>IF([1]配变!M851="","",[1]配变!M851)</f>
        <v>1</v>
      </c>
      <c r="J851" s="7">
        <f>IF([1]配变!G851="","",[1]配变!G851)</f>
        <v>0</v>
      </c>
    </row>
    <row r="852" spans="1:10" x14ac:dyDescent="0.15">
      <c r="A852" s="7" t="str">
        <f>IF([1]配变!A852="","",[1]配变!A852)</f>
        <v>徐公桥小区4#变</v>
      </c>
      <c r="B852" s="7" t="str">
        <f>IF([1]配变!B852="","",[1]配变!B852)</f>
        <v>10kV</v>
      </c>
      <c r="C852" s="7">
        <f>IF([1]配变!D852="","",[1]配变!D852)</f>
        <v>630</v>
      </c>
      <c r="D852" s="7" t="str">
        <f>IF([1]配变!F852="","",[1]配变!F852)</f>
        <v>市辖</v>
      </c>
      <c r="E852" s="7" t="str">
        <f>IF([1]配变!H852="","",[1]配变!H852)</f>
        <v>分区4</v>
      </c>
      <c r="F852" s="7">
        <f>IF([1]配变!J852="","",[1]配变!J852)</f>
        <v>0</v>
      </c>
      <c r="G852" s="7">
        <f>IF([1]配变!K852="","",[1]配变!K852)</f>
        <v>0</v>
      </c>
      <c r="H852" s="7">
        <f>IF([1]配变!L852="","",[1]配变!L852)</f>
        <v>0</v>
      </c>
      <c r="I852" s="7">
        <f>IF([1]配变!M852="","",[1]配变!M852)</f>
        <v>0</v>
      </c>
      <c r="J852" s="7">
        <f>IF([1]配变!G852="","",[1]配变!G852)</f>
        <v>0</v>
      </c>
    </row>
    <row r="853" spans="1:10" x14ac:dyDescent="0.15">
      <c r="A853" s="7" t="str">
        <f>IF([1]配变!A853="","",[1]配变!A853)</f>
        <v>徐公桥小区3#变</v>
      </c>
      <c r="B853" s="7" t="str">
        <f>IF([1]配变!B853="","",[1]配变!B853)</f>
        <v>10kV</v>
      </c>
      <c r="C853" s="7">
        <f>IF([1]配变!D853="","",[1]配变!D853)</f>
        <v>630</v>
      </c>
      <c r="D853" s="7" t="str">
        <f>IF([1]配变!F853="","",[1]配变!F853)</f>
        <v>市辖</v>
      </c>
      <c r="E853" s="7" t="str">
        <f>IF([1]配变!H853="","",[1]配变!H853)</f>
        <v>分区4</v>
      </c>
      <c r="F853" s="7">
        <f>IF([1]配变!J853="","",[1]配变!J853)</f>
        <v>1</v>
      </c>
      <c r="G853" s="7">
        <f>IF([1]配变!K853="","",[1]配变!K853)</f>
        <v>1</v>
      </c>
      <c r="H853" s="7">
        <f>IF([1]配变!L853="","",[1]配变!L853)</f>
        <v>1</v>
      </c>
      <c r="I853" s="7">
        <f>IF([1]配变!M853="","",[1]配变!M853)</f>
        <v>1</v>
      </c>
      <c r="J853" s="7">
        <f>IF([1]配变!G853="","",[1]配变!G853)</f>
        <v>0</v>
      </c>
    </row>
    <row r="854" spans="1:10" x14ac:dyDescent="0.15">
      <c r="A854" s="7" t="str">
        <f>IF([1]配变!A854="","",[1]配变!A854)</f>
        <v>捷通摩擦</v>
      </c>
      <c r="B854" s="7" t="str">
        <f>IF([1]配变!B854="","",[1]配变!B854)</f>
        <v>10kV</v>
      </c>
      <c r="C854" s="7">
        <f>IF([1]配变!D854="","",[1]配变!D854)</f>
        <v>630</v>
      </c>
      <c r="D854" s="7" t="str">
        <f>IF([1]配变!F854="","",[1]配变!F854)</f>
        <v>市辖</v>
      </c>
      <c r="E854" s="7" t="str">
        <f>IF([1]配变!H854="","",[1]配变!H854)</f>
        <v>分区4</v>
      </c>
      <c r="F854" s="7">
        <f>IF([1]配变!J854="","",[1]配变!J854)</f>
        <v>0</v>
      </c>
      <c r="G854" s="7">
        <f>IF([1]配变!K854="","",[1]配变!K854)</f>
        <v>2</v>
      </c>
      <c r="H854" s="7">
        <f>IF([1]配变!L854="","",[1]配变!L854)</f>
        <v>1</v>
      </c>
      <c r="I854" s="7">
        <f>IF([1]配变!M854="","",[1]配变!M854)</f>
        <v>1</v>
      </c>
      <c r="J854" s="7">
        <f>IF([1]配变!G854="","",[1]配变!G854)</f>
        <v>0</v>
      </c>
    </row>
    <row r="855" spans="1:10" x14ac:dyDescent="0.15">
      <c r="A855" s="7" t="str">
        <f>IF([1]配变!A855="","",[1]配变!A855)</f>
        <v>新艺家具</v>
      </c>
      <c r="B855" s="7" t="str">
        <f>IF([1]配变!B855="","",[1]配变!B855)</f>
        <v>10kV</v>
      </c>
      <c r="C855" s="7">
        <f>IF([1]配变!D855="","",[1]配变!D855)</f>
        <v>80</v>
      </c>
      <c r="D855" s="7" t="str">
        <f>IF([1]配变!F855="","",[1]配变!F855)</f>
        <v>市辖</v>
      </c>
      <c r="E855" s="7" t="str">
        <f>IF([1]配变!H855="","",[1]配变!H855)</f>
        <v>分区4</v>
      </c>
      <c r="F855" s="7">
        <f>IF([1]配变!J855="","",[1]配变!J855)</f>
        <v>1</v>
      </c>
      <c r="G855" s="7">
        <f>IF([1]配变!K855="","",[1]配变!K855)</f>
        <v>0</v>
      </c>
      <c r="H855" s="7">
        <f>IF([1]配变!L855="","",[1]配变!L855)</f>
        <v>0</v>
      </c>
      <c r="I855" s="7">
        <f>IF([1]配变!M855="","",[1]配变!M855)</f>
        <v>0</v>
      </c>
      <c r="J855" s="7">
        <f>IF([1]配变!G855="","",[1]配变!G855)</f>
        <v>0</v>
      </c>
    </row>
    <row r="856" spans="1:10" x14ac:dyDescent="0.15">
      <c r="A856" s="7" t="str">
        <f>IF([1]配变!A856="","",[1]配变!A856)</f>
        <v>天顺包装</v>
      </c>
      <c r="B856" s="7" t="str">
        <f>IF([1]配变!B856="","",[1]配变!B856)</f>
        <v>10kV</v>
      </c>
      <c r="C856" s="7">
        <f>IF([1]配变!D856="","",[1]配变!D856)</f>
        <v>200</v>
      </c>
      <c r="D856" s="7" t="str">
        <f>IF([1]配变!F856="","",[1]配变!F856)</f>
        <v>市辖</v>
      </c>
      <c r="E856" s="7" t="str">
        <f>IF([1]配变!H856="","",[1]配变!H856)</f>
        <v>分区4</v>
      </c>
      <c r="F856" s="7">
        <f>IF([1]配变!J856="","",[1]配变!J856)</f>
        <v>0</v>
      </c>
      <c r="G856" s="7">
        <f>IF([1]配变!K856="","",[1]配变!K856)</f>
        <v>1</v>
      </c>
      <c r="H856" s="7">
        <f>IF([1]配变!L856="","",[1]配变!L856)</f>
        <v>1</v>
      </c>
      <c r="I856" s="7">
        <f>IF([1]配变!M856="","",[1]配变!M856)</f>
        <v>1</v>
      </c>
      <c r="J856" s="7">
        <f>IF([1]配变!G856="","",[1]配变!G856)</f>
        <v>0</v>
      </c>
    </row>
    <row r="857" spans="1:10" x14ac:dyDescent="0.15">
      <c r="A857" s="7" t="str">
        <f>IF([1]配变!A857="","",[1]配变!A857)</f>
        <v>华顺包装</v>
      </c>
      <c r="B857" s="7" t="str">
        <f>IF([1]配变!B857="","",[1]配变!B857)</f>
        <v>10kV</v>
      </c>
      <c r="C857" s="7">
        <f>IF([1]配变!D857="","",[1]配变!D857)</f>
        <v>160</v>
      </c>
      <c r="D857" s="7" t="str">
        <f>IF([1]配变!F857="","",[1]配变!F857)</f>
        <v>市辖</v>
      </c>
      <c r="E857" s="7" t="str">
        <f>IF([1]配变!H857="","",[1]配变!H857)</f>
        <v>分区4</v>
      </c>
      <c r="F857" s="7">
        <f>IF([1]配变!J857="","",[1]配变!J857)</f>
        <v>1</v>
      </c>
      <c r="G857" s="7">
        <f>IF([1]配变!K857="","",[1]配变!K857)</f>
        <v>2</v>
      </c>
      <c r="H857" s="7">
        <f>IF([1]配变!L857="","",[1]配变!L857)</f>
        <v>1</v>
      </c>
      <c r="I857" s="7">
        <f>IF([1]配变!M857="","",[1]配变!M857)</f>
        <v>1</v>
      </c>
      <c r="J857" s="7">
        <f>IF([1]配变!G857="","",[1]配变!G857)</f>
        <v>0</v>
      </c>
    </row>
    <row r="858" spans="1:10" x14ac:dyDescent="0.15">
      <c r="A858" s="7" t="str">
        <f>IF([1]配变!A858="","",[1]配变!A858)</f>
        <v>伟速达</v>
      </c>
      <c r="B858" s="7" t="str">
        <f>IF([1]配变!B858="","",[1]配变!B858)</f>
        <v>10kV</v>
      </c>
      <c r="C858" s="7">
        <f>IF([1]配变!D858="","",[1]配变!D858)</f>
        <v>500</v>
      </c>
      <c r="D858" s="7" t="str">
        <f>IF([1]配变!F858="","",[1]配变!F858)</f>
        <v>市辖</v>
      </c>
      <c r="E858" s="7" t="str">
        <f>IF([1]配变!H858="","",[1]配变!H858)</f>
        <v>分区4</v>
      </c>
      <c r="F858" s="7">
        <f>IF([1]配变!J858="","",[1]配变!J858)</f>
        <v>0</v>
      </c>
      <c r="G858" s="7">
        <f>IF([1]配变!K858="","",[1]配变!K858)</f>
        <v>0</v>
      </c>
      <c r="H858" s="7">
        <f>IF([1]配变!L858="","",[1]配变!L858)</f>
        <v>0</v>
      </c>
      <c r="I858" s="7">
        <f>IF([1]配变!M858="","",[1]配变!M858)</f>
        <v>0</v>
      </c>
      <c r="J858" s="7">
        <f>IF([1]配变!G858="","",[1]配变!G858)</f>
        <v>0</v>
      </c>
    </row>
    <row r="859" spans="1:10" x14ac:dyDescent="0.15">
      <c r="A859" s="7" t="str">
        <f>IF([1]配变!A859="","",[1]配变!A859)</f>
        <v>徐公桥小区1#变</v>
      </c>
      <c r="B859" s="7" t="str">
        <f>IF([1]配变!B859="","",[1]配变!B859)</f>
        <v>10kV</v>
      </c>
      <c r="C859" s="7">
        <f>IF([1]配变!D859="","",[1]配变!D859)</f>
        <v>630</v>
      </c>
      <c r="D859" s="7" t="str">
        <f>IF([1]配变!F859="","",[1]配变!F859)</f>
        <v>市辖</v>
      </c>
      <c r="E859" s="7" t="str">
        <f>IF([1]配变!H859="","",[1]配变!H859)</f>
        <v>分区4</v>
      </c>
      <c r="F859" s="7">
        <f>IF([1]配变!J859="","",[1]配变!J859)</f>
        <v>1</v>
      </c>
      <c r="G859" s="7">
        <f>IF([1]配变!K859="","",[1]配变!K859)</f>
        <v>1</v>
      </c>
      <c r="H859" s="7">
        <f>IF([1]配变!L859="","",[1]配变!L859)</f>
        <v>1</v>
      </c>
      <c r="I859" s="7">
        <f>IF([1]配变!M859="","",[1]配变!M859)</f>
        <v>1</v>
      </c>
      <c r="J859" s="7">
        <f>IF([1]配变!G859="","",[1]配变!G859)</f>
        <v>0</v>
      </c>
    </row>
    <row r="860" spans="1:10" x14ac:dyDescent="0.15">
      <c r="A860" s="7" t="str">
        <f>IF([1]配变!A860="","",[1]配变!A860)</f>
        <v>徐公桥小区2#变</v>
      </c>
      <c r="B860" s="7" t="str">
        <f>IF([1]配变!B860="","",[1]配变!B860)</f>
        <v>10kV</v>
      </c>
      <c r="C860" s="7">
        <f>IF([1]配变!D860="","",[1]配变!D860)</f>
        <v>630</v>
      </c>
      <c r="D860" s="7" t="str">
        <f>IF([1]配变!F860="","",[1]配变!F860)</f>
        <v>市辖</v>
      </c>
      <c r="E860" s="7" t="str">
        <f>IF([1]配变!H860="","",[1]配变!H860)</f>
        <v>分区4</v>
      </c>
      <c r="F860" s="7">
        <f>IF([1]配变!J860="","",[1]配变!J860)</f>
        <v>0</v>
      </c>
      <c r="G860" s="7">
        <f>IF([1]配变!K860="","",[1]配变!K860)</f>
        <v>2</v>
      </c>
      <c r="H860" s="7">
        <f>IF([1]配变!L860="","",[1]配变!L860)</f>
        <v>1</v>
      </c>
      <c r="I860" s="7">
        <f>IF([1]配变!M860="","",[1]配变!M860)</f>
        <v>1</v>
      </c>
      <c r="J860" s="7">
        <f>IF([1]配变!G860="","",[1]配变!G860)</f>
        <v>0</v>
      </c>
    </row>
    <row r="861" spans="1:10" x14ac:dyDescent="0.15">
      <c r="A861" s="7" t="str">
        <f>IF([1]配变!A861="","",[1]配变!A861)</f>
        <v>徐公桥会所</v>
      </c>
      <c r="B861" s="7" t="str">
        <f>IF([1]配变!B861="","",[1]配变!B861)</f>
        <v>10kV</v>
      </c>
      <c r="C861" s="7">
        <f>IF([1]配变!D861="","",[1]配变!D861)</f>
        <v>250</v>
      </c>
      <c r="D861" s="7" t="str">
        <f>IF([1]配变!F861="","",[1]配变!F861)</f>
        <v>市辖</v>
      </c>
      <c r="E861" s="7" t="str">
        <f>IF([1]配变!H861="","",[1]配变!H861)</f>
        <v>分区4</v>
      </c>
      <c r="F861" s="7">
        <f>IF([1]配变!J861="","",[1]配变!J861)</f>
        <v>1</v>
      </c>
      <c r="G861" s="7">
        <f>IF([1]配变!K861="","",[1]配变!K861)</f>
        <v>0</v>
      </c>
      <c r="H861" s="7">
        <f>IF([1]配变!L861="","",[1]配变!L861)</f>
        <v>0</v>
      </c>
      <c r="I861" s="7">
        <f>IF([1]配变!M861="","",[1]配变!M861)</f>
        <v>0</v>
      </c>
      <c r="J861" s="7">
        <f>IF([1]配变!G861="","",[1]配变!G861)</f>
        <v>0</v>
      </c>
    </row>
    <row r="862" spans="1:10" x14ac:dyDescent="0.15">
      <c r="A862" s="7" t="str">
        <f>IF([1]配变!A862="","",[1]配变!A862)</f>
        <v>商务城资产经营3618</v>
      </c>
      <c r="B862" s="7" t="str">
        <f>IF([1]配变!B862="","",[1]配变!B862)</f>
        <v>10kV</v>
      </c>
      <c r="C862" s="7">
        <f>IF([1]配变!D862="","",[1]配变!D862)</f>
        <v>500</v>
      </c>
      <c r="D862" s="7" t="str">
        <f>IF([1]配变!F862="","",[1]配变!F862)</f>
        <v>市辖</v>
      </c>
      <c r="E862" s="7" t="str">
        <f>IF([1]配变!H862="","",[1]配变!H862)</f>
        <v>分区4</v>
      </c>
      <c r="F862" s="7">
        <f>IF([1]配变!J862="","",[1]配变!J862)</f>
        <v>0</v>
      </c>
      <c r="G862" s="7">
        <f>IF([1]配变!K862="","",[1]配变!K862)</f>
        <v>1</v>
      </c>
      <c r="H862" s="7">
        <f>IF([1]配变!L862="","",[1]配变!L862)</f>
        <v>1</v>
      </c>
      <c r="I862" s="7">
        <f>IF([1]配变!M862="","",[1]配变!M862)</f>
        <v>1</v>
      </c>
      <c r="J862" s="7">
        <f>IF([1]配变!G862="","",[1]配变!G862)</f>
        <v>0</v>
      </c>
    </row>
    <row r="863" spans="1:10" x14ac:dyDescent="0.15">
      <c r="A863" s="7" t="str">
        <f>IF([1]配变!A863="","",[1]配变!A863)</f>
        <v>徐公桥小区5#变</v>
      </c>
      <c r="B863" s="7" t="str">
        <f>IF([1]配变!B863="","",[1]配变!B863)</f>
        <v>10kV</v>
      </c>
      <c r="C863" s="7">
        <f>IF([1]配变!D863="","",[1]配变!D863)</f>
        <v>630</v>
      </c>
      <c r="D863" s="7" t="str">
        <f>IF([1]配变!F863="","",[1]配变!F863)</f>
        <v>市辖</v>
      </c>
      <c r="E863" s="7" t="str">
        <f>IF([1]配变!H863="","",[1]配变!H863)</f>
        <v>分区4</v>
      </c>
      <c r="F863" s="7">
        <f>IF([1]配变!J863="","",[1]配变!J863)</f>
        <v>1</v>
      </c>
      <c r="G863" s="7">
        <f>IF([1]配变!K863="","",[1]配变!K863)</f>
        <v>2</v>
      </c>
      <c r="H863" s="7">
        <f>IF([1]配变!L863="","",[1]配变!L863)</f>
        <v>1</v>
      </c>
      <c r="I863" s="7">
        <f>IF([1]配变!M863="","",[1]配变!M863)</f>
        <v>1</v>
      </c>
      <c r="J863" s="7">
        <f>IF([1]配变!G863="","",[1]配变!G863)</f>
        <v>0</v>
      </c>
    </row>
    <row r="864" spans="1:10" x14ac:dyDescent="0.15">
      <c r="A864" s="7" t="str">
        <f>IF([1]配变!A864="","",[1]配变!A864)</f>
        <v>徐公桥小区6#变</v>
      </c>
      <c r="B864" s="7" t="str">
        <f>IF([1]配变!B864="","",[1]配变!B864)</f>
        <v>10kV</v>
      </c>
      <c r="C864" s="7">
        <f>IF([1]配变!D864="","",[1]配变!D864)</f>
        <v>630</v>
      </c>
      <c r="D864" s="7" t="str">
        <f>IF([1]配变!F864="","",[1]配变!F864)</f>
        <v>市辖</v>
      </c>
      <c r="E864" s="7" t="str">
        <f>IF([1]配变!H864="","",[1]配变!H864)</f>
        <v>分区4</v>
      </c>
      <c r="F864" s="7">
        <f>IF([1]配变!J864="","",[1]配变!J864)</f>
        <v>0</v>
      </c>
      <c r="G864" s="7">
        <f>IF([1]配变!K864="","",[1]配变!K864)</f>
        <v>0</v>
      </c>
      <c r="H864" s="7">
        <f>IF([1]配变!L864="","",[1]配变!L864)</f>
        <v>0</v>
      </c>
      <c r="I864" s="7">
        <f>IF([1]配变!M864="","",[1]配变!M864)</f>
        <v>0</v>
      </c>
      <c r="J864" s="7">
        <f>IF([1]配变!G864="","",[1]配变!G864)</f>
        <v>0</v>
      </c>
    </row>
    <row r="865" spans="1:10" x14ac:dyDescent="0.15">
      <c r="A865" s="7" t="str">
        <f>IF([1]配变!A865="","",[1]配变!A865)</f>
        <v>徐公桥小区7#变</v>
      </c>
      <c r="B865" s="7" t="str">
        <f>IF([1]配变!B865="","",[1]配变!B865)</f>
        <v>10kV</v>
      </c>
      <c r="C865" s="7">
        <f>IF([1]配变!D865="","",[1]配变!D865)</f>
        <v>630</v>
      </c>
      <c r="D865" s="7" t="str">
        <f>IF([1]配变!F865="","",[1]配变!F865)</f>
        <v>市辖</v>
      </c>
      <c r="E865" s="7" t="str">
        <f>IF([1]配变!H865="","",[1]配变!H865)</f>
        <v>分区4</v>
      </c>
      <c r="F865" s="7">
        <f>IF([1]配变!J865="","",[1]配变!J865)</f>
        <v>1</v>
      </c>
      <c r="G865" s="7">
        <f>IF([1]配变!K865="","",[1]配变!K865)</f>
        <v>1</v>
      </c>
      <c r="H865" s="7">
        <f>IF([1]配变!L865="","",[1]配变!L865)</f>
        <v>1</v>
      </c>
      <c r="I865" s="7">
        <f>IF([1]配变!M865="","",[1]配变!M865)</f>
        <v>1</v>
      </c>
      <c r="J865" s="7">
        <f>IF([1]配变!G865="","",[1]配变!G865)</f>
        <v>0</v>
      </c>
    </row>
    <row r="866" spans="1:10" x14ac:dyDescent="0.15">
      <c r="A866" s="7" t="str">
        <f>IF([1]配变!A866="","",[1]配变!A866)</f>
        <v>徐公桥小区8#变</v>
      </c>
      <c r="B866" s="7" t="str">
        <f>IF([1]配变!B866="","",[1]配变!B866)</f>
        <v>10kV</v>
      </c>
      <c r="C866" s="7">
        <f>IF([1]配变!D866="","",[1]配变!D866)</f>
        <v>630</v>
      </c>
      <c r="D866" s="7" t="str">
        <f>IF([1]配变!F866="","",[1]配变!F866)</f>
        <v>市辖</v>
      </c>
      <c r="E866" s="7" t="str">
        <f>IF([1]配变!H866="","",[1]配变!H866)</f>
        <v>分区4</v>
      </c>
      <c r="F866" s="7">
        <f>IF([1]配变!J866="","",[1]配变!J866)</f>
        <v>0</v>
      </c>
      <c r="G866" s="7">
        <f>IF([1]配变!K866="","",[1]配变!K866)</f>
        <v>2</v>
      </c>
      <c r="H866" s="7">
        <f>IF([1]配变!L866="","",[1]配变!L866)</f>
        <v>1</v>
      </c>
      <c r="I866" s="7">
        <f>IF([1]配变!M866="","",[1]配变!M866)</f>
        <v>1</v>
      </c>
      <c r="J866" s="7">
        <f>IF([1]配变!G866="","",[1]配变!G866)</f>
        <v>0</v>
      </c>
    </row>
    <row r="867" spans="1:10" x14ac:dyDescent="0.15">
      <c r="A867" s="7" t="str">
        <f>IF([1]配变!A867="","",[1]配变!A867)</f>
        <v>好孩子儿童用品1-1</v>
      </c>
      <c r="B867" s="7" t="str">
        <f>IF([1]配变!B867="","",[1]配变!B867)</f>
        <v>10kV</v>
      </c>
      <c r="C867" s="7">
        <f>IF([1]配变!D867="","",[1]配变!D867)</f>
        <v>30</v>
      </c>
      <c r="D867" s="7" t="str">
        <f>IF([1]配变!F867="","",[1]配变!F867)</f>
        <v>市辖</v>
      </c>
      <c r="E867" s="7" t="str">
        <f>IF([1]配变!H867="","",[1]配变!H867)</f>
        <v>分区1</v>
      </c>
      <c r="F867" s="7">
        <f>IF([1]配变!J867="","",[1]配变!J867)</f>
        <v>1</v>
      </c>
      <c r="G867" s="7">
        <f>IF([1]配变!K867="","",[1]配变!K867)</f>
        <v>0</v>
      </c>
      <c r="H867" s="7">
        <f>IF([1]配变!L867="","",[1]配变!L867)</f>
        <v>0</v>
      </c>
      <c r="I867" s="7">
        <f>IF([1]配变!M867="","",[1]配变!M867)</f>
        <v>0</v>
      </c>
      <c r="J867" s="7">
        <f>IF([1]配变!G867="","",[1]配变!G867)</f>
        <v>0</v>
      </c>
    </row>
    <row r="868" spans="1:10" x14ac:dyDescent="0.15">
      <c r="A868" s="7" t="str">
        <f>IF([1]配变!A868="","",[1]配变!A868)</f>
        <v>好孩子儿童用品1-2</v>
      </c>
      <c r="B868" s="7" t="str">
        <f>IF([1]配变!B868="","",[1]配变!B868)</f>
        <v>10kV</v>
      </c>
      <c r="C868" s="7">
        <f>IF([1]配变!D868="","",[1]配变!D868)</f>
        <v>1600</v>
      </c>
      <c r="D868" s="7" t="str">
        <f>IF([1]配变!F868="","",[1]配变!F868)</f>
        <v>市辖</v>
      </c>
      <c r="E868" s="7" t="str">
        <f>IF([1]配变!H868="","",[1]配变!H868)</f>
        <v>分区1</v>
      </c>
      <c r="F868" s="7">
        <f>IF([1]配变!J868="","",[1]配变!J868)</f>
        <v>0</v>
      </c>
      <c r="G868" s="7">
        <f>IF([1]配变!K868="","",[1]配变!K868)</f>
        <v>1</v>
      </c>
      <c r="H868" s="7">
        <f>IF([1]配变!L868="","",[1]配变!L868)</f>
        <v>1</v>
      </c>
      <c r="I868" s="7">
        <f>IF([1]配变!M868="","",[1]配变!M868)</f>
        <v>1</v>
      </c>
      <c r="J868" s="7">
        <f>IF([1]配变!G868="","",[1]配变!G868)</f>
        <v>0</v>
      </c>
    </row>
    <row r="869" spans="1:10" x14ac:dyDescent="0.15">
      <c r="A869" s="7" t="str">
        <f>IF([1]配变!A869="","",[1]配变!A869)</f>
        <v>好孩子儿童用品1-3</v>
      </c>
      <c r="B869" s="7" t="str">
        <f>IF([1]配变!B869="","",[1]配变!B869)</f>
        <v>10kV</v>
      </c>
      <c r="C869" s="7">
        <f>IF([1]配变!D869="","",[1]配变!D869)</f>
        <v>500</v>
      </c>
      <c r="D869" s="7" t="str">
        <f>IF([1]配变!F869="","",[1]配变!F869)</f>
        <v>市辖</v>
      </c>
      <c r="E869" s="7" t="str">
        <f>IF([1]配变!H869="","",[1]配变!H869)</f>
        <v>分区1</v>
      </c>
      <c r="F869" s="7">
        <f>IF([1]配变!J869="","",[1]配变!J869)</f>
        <v>1</v>
      </c>
      <c r="G869" s="7">
        <f>IF([1]配变!K869="","",[1]配变!K869)</f>
        <v>2</v>
      </c>
      <c r="H869" s="7">
        <f>IF([1]配变!L869="","",[1]配变!L869)</f>
        <v>1</v>
      </c>
      <c r="I869" s="7">
        <f>IF([1]配变!M869="","",[1]配变!M869)</f>
        <v>1</v>
      </c>
      <c r="J869" s="7">
        <f>IF([1]配变!G869="","",[1]配变!G869)</f>
        <v>0</v>
      </c>
    </row>
    <row r="870" spans="1:10" x14ac:dyDescent="0.15">
      <c r="A870" s="7" t="str">
        <f>IF([1]配变!A870="","",[1]配变!A870)</f>
        <v>天叁线新沪顺服饰</v>
      </c>
      <c r="B870" s="7" t="str">
        <f>IF([1]配变!B870="","",[1]配变!B870)</f>
        <v>10kV</v>
      </c>
      <c r="C870" s="7">
        <f>IF([1]配变!D870="","",[1]配变!D870)</f>
        <v>630</v>
      </c>
      <c r="D870" s="7" t="str">
        <f>IF([1]配变!F870="","",[1]配变!F870)</f>
        <v>市辖</v>
      </c>
      <c r="E870" s="7" t="str">
        <f>IF([1]配变!H870="","",[1]配变!H870)</f>
        <v>分区1</v>
      </c>
      <c r="F870" s="7">
        <f>IF([1]配变!J870="","",[1]配变!J870)</f>
        <v>0</v>
      </c>
      <c r="G870" s="7">
        <f>IF([1]配变!K870="","",[1]配变!K870)</f>
        <v>0</v>
      </c>
      <c r="H870" s="7">
        <f>IF([1]配变!L870="","",[1]配变!L870)</f>
        <v>0</v>
      </c>
      <c r="I870" s="7">
        <f>IF([1]配变!M870="","",[1]配变!M870)</f>
        <v>0</v>
      </c>
      <c r="J870" s="7">
        <f>IF([1]配变!G870="","",[1]配变!G870)</f>
        <v>0</v>
      </c>
    </row>
    <row r="871" spans="1:10" x14ac:dyDescent="0.15">
      <c r="A871" s="7" t="str">
        <f>IF([1]配变!A871="","",[1]配变!A871)</f>
        <v>信倡电缆</v>
      </c>
      <c r="B871" s="7" t="str">
        <f>IF([1]配变!B871="","",[1]配变!B871)</f>
        <v>10kV</v>
      </c>
      <c r="C871" s="7">
        <f>IF([1]配变!D871="","",[1]配变!D871)</f>
        <v>315</v>
      </c>
      <c r="D871" s="7" t="str">
        <f>IF([1]配变!F871="","",[1]配变!F871)</f>
        <v>市辖</v>
      </c>
      <c r="E871" s="7" t="str">
        <f>IF([1]配变!H871="","",[1]配变!H871)</f>
        <v>分区1</v>
      </c>
      <c r="F871" s="7">
        <f>IF([1]配变!J871="","",[1]配变!J871)</f>
        <v>1</v>
      </c>
      <c r="G871" s="7">
        <f>IF([1]配变!K871="","",[1]配变!K871)</f>
        <v>1</v>
      </c>
      <c r="H871" s="7">
        <f>IF([1]配变!L871="","",[1]配变!L871)</f>
        <v>1</v>
      </c>
      <c r="I871" s="7">
        <f>IF([1]配变!M871="","",[1]配变!M871)</f>
        <v>1</v>
      </c>
      <c r="J871" s="7">
        <f>IF([1]配变!G871="","",[1]配变!G871)</f>
        <v>0</v>
      </c>
    </row>
    <row r="872" spans="1:10" x14ac:dyDescent="0.15">
      <c r="A872" s="7" t="str">
        <f>IF([1]配变!A872="","",[1]配变!A872)</f>
        <v>好孩子儿童服饰</v>
      </c>
      <c r="B872" s="7" t="str">
        <f>IF([1]配变!B872="","",[1]配变!B872)</f>
        <v>10kV</v>
      </c>
      <c r="C872" s="7">
        <f>IF([1]配变!D872="","",[1]配变!D872)</f>
        <v>500</v>
      </c>
      <c r="D872" s="7" t="str">
        <f>IF([1]配变!F872="","",[1]配变!F872)</f>
        <v>市辖</v>
      </c>
      <c r="E872" s="7" t="str">
        <f>IF([1]配变!H872="","",[1]配变!H872)</f>
        <v>分区1</v>
      </c>
      <c r="F872" s="7">
        <f>IF([1]配变!J872="","",[1]配变!J872)</f>
        <v>0</v>
      </c>
      <c r="G872" s="7">
        <f>IF([1]配变!K872="","",[1]配变!K872)</f>
        <v>2</v>
      </c>
      <c r="H872" s="7">
        <f>IF([1]配变!L872="","",[1]配变!L872)</f>
        <v>1</v>
      </c>
      <c r="I872" s="7">
        <f>IF([1]配变!M872="","",[1]配变!M872)</f>
        <v>1</v>
      </c>
      <c r="J872" s="7">
        <f>IF([1]配变!G872="","",[1]配变!G872)</f>
        <v>0</v>
      </c>
    </row>
    <row r="873" spans="1:10" x14ac:dyDescent="0.15">
      <c r="A873" s="7" t="str">
        <f>IF([1]配变!A873="","",[1]配变!A873)</f>
        <v>星利富民合作社</v>
      </c>
      <c r="B873" s="7" t="str">
        <f>IF([1]配变!B873="","",[1]配变!B873)</f>
        <v>10kV</v>
      </c>
      <c r="C873" s="7">
        <f>IF([1]配变!D873="","",[1]配变!D873)</f>
        <v>500</v>
      </c>
      <c r="D873" s="7" t="str">
        <f>IF([1]配变!F873="","",[1]配变!F873)</f>
        <v>市辖</v>
      </c>
      <c r="E873" s="7" t="str">
        <f>IF([1]配变!H873="","",[1]配变!H873)</f>
        <v>分区1</v>
      </c>
      <c r="F873" s="7">
        <f>IF([1]配变!J873="","",[1]配变!J873)</f>
        <v>1</v>
      </c>
      <c r="G873" s="7">
        <f>IF([1]配变!K873="","",[1]配变!K873)</f>
        <v>0</v>
      </c>
      <c r="H873" s="7">
        <f>IF([1]配变!L873="","",[1]配变!L873)</f>
        <v>0</v>
      </c>
      <c r="I873" s="7">
        <f>IF([1]配变!M873="","",[1]配变!M873)</f>
        <v>0</v>
      </c>
      <c r="J873" s="7">
        <f>IF([1]配变!G873="","",[1]配变!G873)</f>
        <v>0</v>
      </c>
    </row>
    <row r="874" spans="1:10" x14ac:dyDescent="0.15">
      <c r="A874" s="7" t="str">
        <f>IF([1]配变!A874="","",[1]配变!A874)</f>
        <v>华阳电工线材</v>
      </c>
      <c r="B874" s="7" t="str">
        <f>IF([1]配变!B874="","",[1]配变!B874)</f>
        <v>10kV</v>
      </c>
      <c r="C874" s="7">
        <f>IF([1]配变!D874="","",[1]配变!D874)</f>
        <v>315</v>
      </c>
      <c r="D874" s="7" t="str">
        <f>IF([1]配变!F874="","",[1]配变!F874)</f>
        <v>市辖</v>
      </c>
      <c r="E874" s="7" t="str">
        <f>IF([1]配变!H874="","",[1]配变!H874)</f>
        <v>分区1</v>
      </c>
      <c r="F874" s="7">
        <f>IF([1]配变!J874="","",[1]配变!J874)</f>
        <v>0</v>
      </c>
      <c r="G874" s="7">
        <f>IF([1]配变!K874="","",[1]配变!K874)</f>
        <v>1</v>
      </c>
      <c r="H874" s="7">
        <f>IF([1]配变!L874="","",[1]配变!L874)</f>
        <v>1</v>
      </c>
      <c r="I874" s="7">
        <f>IF([1]配变!M874="","",[1]配变!M874)</f>
        <v>1</v>
      </c>
      <c r="J874" s="7">
        <f>IF([1]配变!G874="","",[1]配变!G874)</f>
        <v>0</v>
      </c>
    </row>
    <row r="875" spans="1:10" x14ac:dyDescent="0.15">
      <c r="A875" s="7" t="str">
        <f>IF([1]配变!A875="","",[1]配变!A875)</f>
        <v>大卓光学</v>
      </c>
      <c r="B875" s="7" t="str">
        <f>IF([1]配变!B875="","",[1]配变!B875)</f>
        <v>10kV</v>
      </c>
      <c r="C875" s="7">
        <f>IF([1]配变!D875="","",[1]配变!D875)</f>
        <v>80</v>
      </c>
      <c r="D875" s="7" t="str">
        <f>IF([1]配变!F875="","",[1]配变!F875)</f>
        <v>市辖</v>
      </c>
      <c r="E875" s="7" t="str">
        <f>IF([1]配变!H875="","",[1]配变!H875)</f>
        <v>分区1</v>
      </c>
      <c r="F875" s="7">
        <f>IF([1]配变!J875="","",[1]配变!J875)</f>
        <v>1</v>
      </c>
      <c r="G875" s="7">
        <f>IF([1]配变!K875="","",[1]配变!K875)</f>
        <v>2</v>
      </c>
      <c r="H875" s="7">
        <f>IF([1]配变!L875="","",[1]配变!L875)</f>
        <v>1</v>
      </c>
      <c r="I875" s="7">
        <f>IF([1]配变!M875="","",[1]配变!M875)</f>
        <v>1</v>
      </c>
      <c r="J875" s="7">
        <f>IF([1]配变!G875="","",[1]配变!G875)</f>
        <v>0</v>
      </c>
    </row>
    <row r="876" spans="1:10" x14ac:dyDescent="0.15">
      <c r="A876" s="7" t="str">
        <f>IF([1]配变!A876="","",[1]配变!A876)</f>
        <v>普清净化科技</v>
      </c>
      <c r="B876" s="7" t="str">
        <f>IF([1]配变!B876="","",[1]配变!B876)</f>
        <v>10kV</v>
      </c>
      <c r="C876" s="7">
        <f>IF([1]配变!D876="","",[1]配变!D876)</f>
        <v>200</v>
      </c>
      <c r="D876" s="7" t="str">
        <f>IF([1]配变!F876="","",[1]配变!F876)</f>
        <v>市辖</v>
      </c>
      <c r="E876" s="7" t="str">
        <f>IF([1]配变!H876="","",[1]配变!H876)</f>
        <v>分区1</v>
      </c>
      <c r="F876" s="7">
        <f>IF([1]配变!J876="","",[1]配变!J876)</f>
        <v>0</v>
      </c>
      <c r="G876" s="7">
        <f>IF([1]配变!K876="","",[1]配变!K876)</f>
        <v>0</v>
      </c>
      <c r="H876" s="7">
        <f>IF([1]配变!L876="","",[1]配变!L876)</f>
        <v>0</v>
      </c>
      <c r="I876" s="7">
        <f>IF([1]配变!M876="","",[1]配变!M876)</f>
        <v>0</v>
      </c>
      <c r="J876" s="7">
        <f>IF([1]配变!G876="","",[1]配变!G876)</f>
        <v>0</v>
      </c>
    </row>
    <row r="877" spans="1:10" x14ac:dyDescent="0.15">
      <c r="A877" s="7" t="str">
        <f>IF([1]配变!A877="","",[1]配变!A877)</f>
        <v>丽明制衣</v>
      </c>
      <c r="B877" s="7" t="str">
        <f>IF([1]配变!B877="","",[1]配变!B877)</f>
        <v>10kV</v>
      </c>
      <c r="C877" s="7">
        <f>IF([1]配变!D877="","",[1]配变!D877)</f>
        <v>80</v>
      </c>
      <c r="D877" s="7" t="str">
        <f>IF([1]配变!F877="","",[1]配变!F877)</f>
        <v>市辖</v>
      </c>
      <c r="E877" s="7" t="str">
        <f>IF([1]配变!H877="","",[1]配变!H877)</f>
        <v>分区1</v>
      </c>
      <c r="F877" s="7">
        <f>IF([1]配变!J877="","",[1]配变!J877)</f>
        <v>1</v>
      </c>
      <c r="G877" s="7">
        <f>IF([1]配变!K877="","",[1]配变!K877)</f>
        <v>1</v>
      </c>
      <c r="H877" s="7">
        <f>IF([1]配变!L877="","",[1]配变!L877)</f>
        <v>1</v>
      </c>
      <c r="I877" s="7">
        <f>IF([1]配变!M877="","",[1]配变!M877)</f>
        <v>1</v>
      </c>
      <c r="J877" s="7">
        <f>IF([1]配变!G877="","",[1]配变!G877)</f>
        <v>0</v>
      </c>
    </row>
    <row r="878" spans="1:10" x14ac:dyDescent="0.15">
      <c r="A878" s="7" t="str">
        <f>IF([1]配变!A878="","",[1]配变!A878)</f>
        <v>天宇塑料</v>
      </c>
      <c r="B878" s="7" t="str">
        <f>IF([1]配变!B878="","",[1]配变!B878)</f>
        <v>10kV</v>
      </c>
      <c r="C878" s="7">
        <f>IF([1]配变!D878="","",[1]配变!D878)</f>
        <v>250</v>
      </c>
      <c r="D878" s="7" t="str">
        <f>IF([1]配变!F878="","",[1]配变!F878)</f>
        <v>市辖</v>
      </c>
      <c r="E878" s="7" t="str">
        <f>IF([1]配变!H878="","",[1]配变!H878)</f>
        <v>分区1</v>
      </c>
      <c r="F878" s="7">
        <f>IF([1]配变!J878="","",[1]配变!J878)</f>
        <v>0</v>
      </c>
      <c r="G878" s="7">
        <f>IF([1]配变!K878="","",[1]配变!K878)</f>
        <v>2</v>
      </c>
      <c r="H878" s="7">
        <f>IF([1]配变!L878="","",[1]配变!L878)</f>
        <v>1</v>
      </c>
      <c r="I878" s="7">
        <f>IF([1]配变!M878="","",[1]配变!M878)</f>
        <v>1</v>
      </c>
      <c r="J878" s="7">
        <f>IF([1]配变!G878="","",[1]配变!G878)</f>
        <v>0</v>
      </c>
    </row>
    <row r="879" spans="1:10" x14ac:dyDescent="0.15">
      <c r="A879" s="7" t="str">
        <f>IF([1]配变!A879="","",[1]配变!A879)</f>
        <v>海虹机械</v>
      </c>
      <c r="B879" s="7" t="str">
        <f>IF([1]配变!B879="","",[1]配变!B879)</f>
        <v>10kV</v>
      </c>
      <c r="C879" s="7">
        <f>IF([1]配变!D879="","",[1]配变!D879)</f>
        <v>80</v>
      </c>
      <c r="D879" s="7" t="str">
        <f>IF([1]配变!F879="","",[1]配变!F879)</f>
        <v>市辖</v>
      </c>
      <c r="E879" s="7" t="str">
        <f>IF([1]配变!H879="","",[1]配变!H879)</f>
        <v>分区1</v>
      </c>
      <c r="F879" s="7">
        <f>IF([1]配变!J879="","",[1]配变!J879)</f>
        <v>1</v>
      </c>
      <c r="G879" s="7">
        <f>IF([1]配变!K879="","",[1]配变!K879)</f>
        <v>0</v>
      </c>
      <c r="H879" s="7">
        <f>IF([1]配变!L879="","",[1]配变!L879)</f>
        <v>0</v>
      </c>
      <c r="I879" s="7">
        <f>IF([1]配变!M879="","",[1]配变!M879)</f>
        <v>0</v>
      </c>
      <c r="J879" s="7">
        <f>IF([1]配变!G879="","",[1]配变!G879)</f>
        <v>0</v>
      </c>
    </row>
    <row r="880" spans="1:10" x14ac:dyDescent="0.15">
      <c r="A880" s="7" t="str">
        <f>IF([1]配变!A880="","",[1]配变!A880)</f>
        <v>金瑞昌</v>
      </c>
      <c r="B880" s="7" t="str">
        <f>IF([1]配变!B880="","",[1]配变!B880)</f>
        <v>10kV</v>
      </c>
      <c r="C880" s="7">
        <f>IF([1]配变!D880="","",[1]配变!D880)</f>
        <v>100</v>
      </c>
      <c r="D880" s="7" t="str">
        <f>IF([1]配变!F880="","",[1]配变!F880)</f>
        <v>市辖</v>
      </c>
      <c r="E880" s="7" t="str">
        <f>IF([1]配变!H880="","",[1]配变!H880)</f>
        <v>分区1</v>
      </c>
      <c r="F880" s="7">
        <f>IF([1]配变!J880="","",[1]配变!J880)</f>
        <v>0</v>
      </c>
      <c r="G880" s="7">
        <f>IF([1]配变!K880="","",[1]配变!K880)</f>
        <v>1</v>
      </c>
      <c r="H880" s="7">
        <f>IF([1]配变!L880="","",[1]配变!L880)</f>
        <v>1</v>
      </c>
      <c r="I880" s="7">
        <f>IF([1]配变!M880="","",[1]配变!M880)</f>
        <v>1</v>
      </c>
      <c r="J880" s="7">
        <f>IF([1]配变!G880="","",[1]配变!G880)</f>
        <v>0</v>
      </c>
    </row>
    <row r="881" spans="1:10" x14ac:dyDescent="0.15">
      <c r="A881" s="7" t="str">
        <f>IF([1]配变!A881="","",[1]配变!A881)</f>
        <v>齿轮厂</v>
      </c>
      <c r="B881" s="7" t="str">
        <f>IF([1]配变!B881="","",[1]配变!B881)</f>
        <v>10kV</v>
      </c>
      <c r="C881" s="7">
        <f>IF([1]配变!D881="","",[1]配变!D881)</f>
        <v>5260</v>
      </c>
      <c r="D881" s="7" t="str">
        <f>IF([1]配变!F881="","",[1]配变!F881)</f>
        <v>市辖</v>
      </c>
      <c r="E881" s="7" t="str">
        <f>IF([1]配变!H881="","",[1]配变!H881)</f>
        <v>分区1</v>
      </c>
      <c r="F881" s="7">
        <f>IF([1]配变!J881="","",[1]配变!J881)</f>
        <v>1</v>
      </c>
      <c r="G881" s="7">
        <f>IF([1]配变!K881="","",[1]配变!K881)</f>
        <v>2</v>
      </c>
      <c r="H881" s="7">
        <f>IF([1]配变!L881="","",[1]配变!L881)</f>
        <v>1</v>
      </c>
      <c r="I881" s="7">
        <f>IF([1]配变!M881="","",[1]配变!M881)</f>
        <v>1</v>
      </c>
      <c r="J881" s="7">
        <f>IF([1]配变!G881="","",[1]配变!G881)</f>
        <v>0</v>
      </c>
    </row>
    <row r="882" spans="1:10" x14ac:dyDescent="0.15">
      <c r="A882" s="7" t="str">
        <f>IF([1]配变!A882="","",[1]配变!A882)</f>
        <v>上海汽车齿轮厂</v>
      </c>
      <c r="B882" s="7" t="str">
        <f>IF([1]配变!B882="","",[1]配变!B882)</f>
        <v>10kV</v>
      </c>
      <c r="C882" s="7">
        <f>IF([1]配变!D882="","",[1]配变!D882)</f>
        <v>30</v>
      </c>
      <c r="D882" s="7" t="str">
        <f>IF([1]配变!F882="","",[1]配变!F882)</f>
        <v>市辖</v>
      </c>
      <c r="E882" s="7" t="str">
        <f>IF([1]配变!H882="","",[1]配变!H882)</f>
        <v>分区1</v>
      </c>
      <c r="F882" s="7">
        <f>IF([1]配变!J882="","",[1]配变!J882)</f>
        <v>0</v>
      </c>
      <c r="G882" s="7">
        <f>IF([1]配变!K882="","",[1]配变!K882)</f>
        <v>0</v>
      </c>
      <c r="H882" s="7">
        <f>IF([1]配变!L882="","",[1]配变!L882)</f>
        <v>0</v>
      </c>
      <c r="I882" s="7">
        <f>IF([1]配变!M882="","",[1]配变!M882)</f>
        <v>0</v>
      </c>
      <c r="J882" s="7">
        <f>IF([1]配变!G882="","",[1]配变!G882)</f>
        <v>0</v>
      </c>
    </row>
    <row r="883" spans="1:10" x14ac:dyDescent="0.15">
      <c r="A883" s="7" t="str">
        <f>IF([1]配变!A883="","",[1]配变!A883)</f>
        <v>福达涂料</v>
      </c>
      <c r="B883" s="7" t="str">
        <f>IF([1]配变!B883="","",[1]配变!B883)</f>
        <v>10kV</v>
      </c>
      <c r="C883" s="7">
        <f>IF([1]配变!D883="","",[1]配变!D883)</f>
        <v>200</v>
      </c>
      <c r="D883" s="7" t="str">
        <f>IF([1]配变!F883="","",[1]配变!F883)</f>
        <v>市辖</v>
      </c>
      <c r="E883" s="7" t="str">
        <f>IF([1]配变!H883="","",[1]配变!H883)</f>
        <v>分区1</v>
      </c>
      <c r="F883" s="7">
        <f>IF([1]配变!J883="","",[1]配变!J883)</f>
        <v>1</v>
      </c>
      <c r="G883" s="7">
        <f>IF([1]配变!K883="","",[1]配变!K883)</f>
        <v>1</v>
      </c>
      <c r="H883" s="7">
        <f>IF([1]配变!L883="","",[1]配变!L883)</f>
        <v>1</v>
      </c>
      <c r="I883" s="7">
        <f>IF([1]配变!M883="","",[1]配变!M883)</f>
        <v>1</v>
      </c>
      <c r="J883" s="7">
        <f>IF([1]配变!G883="","",[1]配变!G883)</f>
        <v>0</v>
      </c>
    </row>
    <row r="884" spans="1:10" x14ac:dyDescent="0.15">
      <c r="A884" s="7" t="str">
        <f>IF([1]配变!A884="","",[1]配变!A884)</f>
        <v>8796088766464</v>
      </c>
      <c r="B884" s="7" t="str">
        <f>IF([1]配变!B884="","",[1]配变!B884)</f>
        <v>10kV</v>
      </c>
      <c r="C884" s="7">
        <f>IF([1]配变!D884="","",[1]配变!D884)</f>
        <v>0</v>
      </c>
      <c r="D884" s="7" t="str">
        <f>IF([1]配变!F884="","",[1]配变!F884)</f>
        <v>县级</v>
      </c>
      <c r="E884" s="7" t="str">
        <f>IF([1]配变!H884="","",[1]配变!H884)</f>
        <v>分区3</v>
      </c>
      <c r="F884" s="7">
        <f>IF([1]配变!J884="","",[1]配变!J884)</f>
        <v>0</v>
      </c>
      <c r="G884" s="7">
        <f>IF([1]配变!K884="","",[1]配变!K884)</f>
        <v>0</v>
      </c>
      <c r="H884" s="7">
        <f>IF([1]配变!L884="","",[1]配变!L884)</f>
        <v>0</v>
      </c>
      <c r="I884" s="7">
        <f>IF([1]配变!M884="","",[1]配变!M884)</f>
        <v>0</v>
      </c>
      <c r="J884" s="7">
        <f>IF([1]配变!G884="","",[1]配变!G884)</f>
        <v>0</v>
      </c>
    </row>
    <row r="885" spans="1:10" x14ac:dyDescent="0.15">
      <c r="A885" s="7" t="str">
        <f>IF([1]配变!A885="","",[1]配变!A885)</f>
        <v>利玛五金</v>
      </c>
      <c r="B885" s="7" t="str">
        <f>IF([1]配变!B885="","",[1]配变!B885)</f>
        <v>10kV</v>
      </c>
      <c r="C885" s="7">
        <f>IF([1]配变!D885="","",[1]配变!D885)</f>
        <v>80</v>
      </c>
      <c r="D885" s="7" t="str">
        <f>IF([1]配变!F885="","",[1]配变!F885)</f>
        <v>市辖</v>
      </c>
      <c r="E885" s="7" t="str">
        <f>IF([1]配变!H885="","",[1]配变!H885)</f>
        <v>分区1</v>
      </c>
      <c r="F885" s="7">
        <f>IF([1]配变!J885="","",[1]配变!J885)</f>
        <v>1</v>
      </c>
      <c r="G885" s="7">
        <f>IF([1]配变!K885="","",[1]配变!K885)</f>
        <v>0</v>
      </c>
      <c r="H885" s="7">
        <f>IF([1]配变!L885="","",[1]配变!L885)</f>
        <v>0</v>
      </c>
      <c r="I885" s="7">
        <f>IF([1]配变!M885="","",[1]配变!M885)</f>
        <v>0</v>
      </c>
      <c r="J885" s="7">
        <f>IF([1]配变!G885="","",[1]配变!G885)</f>
        <v>0</v>
      </c>
    </row>
    <row r="886" spans="1:10" x14ac:dyDescent="0.15">
      <c r="A886" s="7" t="str">
        <f>IF([1]配变!A886="","",[1]配变!A886)</f>
        <v>星庄塑料</v>
      </c>
      <c r="B886" s="7" t="str">
        <f>IF([1]配变!B886="","",[1]配变!B886)</f>
        <v>10kV</v>
      </c>
      <c r="C886" s="7">
        <f>IF([1]配变!D886="","",[1]配变!D886)</f>
        <v>250</v>
      </c>
      <c r="D886" s="7" t="str">
        <f>IF([1]配变!F886="","",[1]配变!F886)</f>
        <v>市辖</v>
      </c>
      <c r="E886" s="7" t="str">
        <f>IF([1]配变!H886="","",[1]配变!H886)</f>
        <v>分区1</v>
      </c>
      <c r="F886" s="7">
        <f>IF([1]配变!J886="","",[1]配变!J886)</f>
        <v>0</v>
      </c>
      <c r="G886" s="7">
        <f>IF([1]配变!K886="","",[1]配变!K886)</f>
        <v>1</v>
      </c>
      <c r="H886" s="7">
        <f>IF([1]配变!L886="","",[1]配变!L886)</f>
        <v>1</v>
      </c>
      <c r="I886" s="7">
        <f>IF([1]配变!M886="","",[1]配变!M886)</f>
        <v>1</v>
      </c>
      <c r="J886" s="7">
        <f>IF([1]配变!G886="","",[1]配变!G886)</f>
        <v>0</v>
      </c>
    </row>
    <row r="887" spans="1:10" x14ac:dyDescent="0.15">
      <c r="A887" s="7" t="str">
        <f>IF([1]配变!A887="","",[1]配变!A887)</f>
        <v>永益塑料</v>
      </c>
      <c r="B887" s="7" t="str">
        <f>IF([1]配变!B887="","",[1]配变!B887)</f>
        <v>10kV</v>
      </c>
      <c r="C887" s="7">
        <f>IF([1]配变!D887="","",[1]配变!D887)</f>
        <v>160</v>
      </c>
      <c r="D887" s="7" t="str">
        <f>IF([1]配变!F887="","",[1]配变!F887)</f>
        <v>市辖</v>
      </c>
      <c r="E887" s="7" t="str">
        <f>IF([1]配变!H887="","",[1]配变!H887)</f>
        <v>分区1</v>
      </c>
      <c r="F887" s="7">
        <f>IF([1]配变!J887="","",[1]配变!J887)</f>
        <v>1</v>
      </c>
      <c r="G887" s="7">
        <f>IF([1]配变!K887="","",[1]配变!K887)</f>
        <v>2</v>
      </c>
      <c r="H887" s="7">
        <f>IF([1]配变!L887="","",[1]配变!L887)</f>
        <v>1</v>
      </c>
      <c r="I887" s="7">
        <f>IF([1]配变!M887="","",[1]配变!M887)</f>
        <v>1</v>
      </c>
      <c r="J887" s="7">
        <f>IF([1]配变!G887="","",[1]配变!G887)</f>
        <v>0</v>
      </c>
    </row>
    <row r="888" spans="1:10" x14ac:dyDescent="0.15">
      <c r="A888" s="7" t="str">
        <f>IF([1]配变!A888="","",[1]配变!A888)</f>
        <v>申鑫金属</v>
      </c>
      <c r="B888" s="7" t="str">
        <f>IF([1]配变!B888="","",[1]配变!B888)</f>
        <v>10kV</v>
      </c>
      <c r="C888" s="7">
        <f>IF([1]配变!D888="","",[1]配变!D888)</f>
        <v>160</v>
      </c>
      <c r="D888" s="7" t="str">
        <f>IF([1]配变!F888="","",[1]配变!F888)</f>
        <v>市辖</v>
      </c>
      <c r="E888" s="7" t="str">
        <f>IF([1]配变!H888="","",[1]配变!H888)</f>
        <v>分区1</v>
      </c>
      <c r="F888" s="7">
        <f>IF([1]配变!J888="","",[1]配变!J888)</f>
        <v>0</v>
      </c>
      <c r="G888" s="7">
        <f>IF([1]配变!K888="","",[1]配变!K888)</f>
        <v>0</v>
      </c>
      <c r="H888" s="7">
        <f>IF([1]配变!L888="","",[1]配变!L888)</f>
        <v>0</v>
      </c>
      <c r="I888" s="7">
        <f>IF([1]配变!M888="","",[1]配变!M888)</f>
        <v>0</v>
      </c>
      <c r="J888" s="7">
        <f>IF([1]配变!G888="","",[1]配变!G888)</f>
        <v>0</v>
      </c>
    </row>
    <row r="889" spans="1:10" x14ac:dyDescent="0.15">
      <c r="A889" s="7" t="str">
        <f>IF([1]配变!A889="","",[1]配变!A889)</f>
        <v>昆山环保机械</v>
      </c>
      <c r="B889" s="7" t="str">
        <f>IF([1]配变!B889="","",[1]配变!B889)</f>
        <v>10kV</v>
      </c>
      <c r="C889" s="7">
        <f>IF([1]配变!D889="","",[1]配变!D889)</f>
        <v>250</v>
      </c>
      <c r="D889" s="7" t="str">
        <f>IF([1]配变!F889="","",[1]配变!F889)</f>
        <v>市辖</v>
      </c>
      <c r="E889" s="7" t="str">
        <f>IF([1]配变!H889="","",[1]配变!H889)</f>
        <v>分区1</v>
      </c>
      <c r="F889" s="7">
        <f>IF([1]配变!J889="","",[1]配变!J889)</f>
        <v>1</v>
      </c>
      <c r="G889" s="7">
        <f>IF([1]配变!K889="","",[1]配变!K889)</f>
        <v>1</v>
      </c>
      <c r="H889" s="7">
        <f>IF([1]配变!L889="","",[1]配变!L889)</f>
        <v>1</v>
      </c>
      <c r="I889" s="7">
        <f>IF([1]配变!M889="","",[1]配变!M889)</f>
        <v>1</v>
      </c>
      <c r="J889" s="7">
        <f>IF([1]配变!G889="","",[1]配变!G889)</f>
        <v>0</v>
      </c>
    </row>
    <row r="890" spans="1:10" x14ac:dyDescent="0.15">
      <c r="A890" s="7" t="str">
        <f>IF([1]配变!A890="","",[1]配变!A890)</f>
        <v>春波橡胶</v>
      </c>
      <c r="B890" s="7" t="str">
        <f>IF([1]配变!B890="","",[1]配变!B890)</f>
        <v>10kV</v>
      </c>
      <c r="C890" s="7">
        <f>IF([1]配变!D890="","",[1]配变!D890)</f>
        <v>80</v>
      </c>
      <c r="D890" s="7" t="str">
        <f>IF([1]配变!F890="","",[1]配变!F890)</f>
        <v>市辖</v>
      </c>
      <c r="E890" s="7" t="str">
        <f>IF([1]配变!H890="","",[1]配变!H890)</f>
        <v>分区1</v>
      </c>
      <c r="F890" s="7">
        <f>IF([1]配变!J890="","",[1]配变!J890)</f>
        <v>0</v>
      </c>
      <c r="G890" s="7">
        <f>IF([1]配变!K890="","",[1]配变!K890)</f>
        <v>2</v>
      </c>
      <c r="H890" s="7">
        <f>IF([1]配变!L890="","",[1]配变!L890)</f>
        <v>1</v>
      </c>
      <c r="I890" s="7">
        <f>IF([1]配变!M890="","",[1]配变!M890)</f>
        <v>1</v>
      </c>
      <c r="J890" s="7">
        <f>IF([1]配变!G890="","",[1]配变!G890)</f>
        <v>0</v>
      </c>
    </row>
    <row r="891" spans="1:10" x14ac:dyDescent="0.15">
      <c r="A891" s="7" t="str">
        <f>IF([1]配变!A891="","",[1]配变!A891)</f>
        <v>强盛数码</v>
      </c>
      <c r="B891" s="7" t="str">
        <f>IF([1]配变!B891="","",[1]配变!B891)</f>
        <v>10kV</v>
      </c>
      <c r="C891" s="7">
        <f>IF([1]配变!D891="","",[1]配变!D891)</f>
        <v>400</v>
      </c>
      <c r="D891" s="7" t="str">
        <f>IF([1]配变!F891="","",[1]配变!F891)</f>
        <v>市辖</v>
      </c>
      <c r="E891" s="7" t="str">
        <f>IF([1]配变!H891="","",[1]配变!H891)</f>
        <v>分区1</v>
      </c>
      <c r="F891" s="7">
        <f>IF([1]配变!J891="","",[1]配变!J891)</f>
        <v>1</v>
      </c>
      <c r="G891" s="7">
        <f>IF([1]配变!K891="","",[1]配变!K891)</f>
        <v>0</v>
      </c>
      <c r="H891" s="7">
        <f>IF([1]配变!L891="","",[1]配变!L891)</f>
        <v>0</v>
      </c>
      <c r="I891" s="7">
        <f>IF([1]配变!M891="","",[1]配变!M891)</f>
        <v>0</v>
      </c>
      <c r="J891" s="7">
        <f>IF([1]配变!G891="","",[1]配变!G891)</f>
        <v>0</v>
      </c>
    </row>
    <row r="892" spans="1:10" x14ac:dyDescent="0.15">
      <c r="A892" s="7" t="str">
        <f>IF([1]配变!A892="","",[1]配变!A892)</f>
        <v>诚利热压板</v>
      </c>
      <c r="B892" s="7" t="str">
        <f>IF([1]配变!B892="","",[1]配变!B892)</f>
        <v>10kV</v>
      </c>
      <c r="C892" s="7">
        <f>IF([1]配变!D892="","",[1]配变!D892)</f>
        <v>200</v>
      </c>
      <c r="D892" s="7" t="str">
        <f>IF([1]配变!F892="","",[1]配变!F892)</f>
        <v>县级</v>
      </c>
      <c r="E892" s="7" t="str">
        <f>IF([1]配变!H892="","",[1]配变!H892)</f>
        <v>分区3</v>
      </c>
      <c r="F892" s="7">
        <f>IF([1]配变!J892="","",[1]配变!J892)</f>
        <v>0</v>
      </c>
      <c r="G892" s="7">
        <f>IF([1]配变!K892="","",[1]配变!K892)</f>
        <v>1</v>
      </c>
      <c r="H892" s="7">
        <f>IF([1]配变!L892="","",[1]配变!L892)</f>
        <v>1</v>
      </c>
      <c r="I892" s="7">
        <f>IF([1]配变!M892="","",[1]配变!M892)</f>
        <v>1</v>
      </c>
      <c r="J892" s="7">
        <f>IF([1]配变!G892="","",[1]配变!G892)</f>
        <v>0</v>
      </c>
    </row>
    <row r="893" spans="1:10" x14ac:dyDescent="0.15">
      <c r="A893" s="7" t="str">
        <f>IF([1]配变!A893="","",[1]配变!A893)</f>
        <v>花桥喷具厂</v>
      </c>
      <c r="B893" s="7" t="str">
        <f>IF([1]配变!B893="","",[1]配变!B893)</f>
        <v>10kV</v>
      </c>
      <c r="C893" s="7">
        <f>IF([1]配变!D893="","",[1]配变!D893)</f>
        <v>80</v>
      </c>
      <c r="D893" s="7" t="str">
        <f>IF([1]配变!F893="","",[1]配变!F893)</f>
        <v>县级</v>
      </c>
      <c r="E893" s="7" t="str">
        <f>IF([1]配变!H893="","",[1]配变!H893)</f>
        <v>分区3</v>
      </c>
      <c r="F893" s="7">
        <f>IF([1]配变!J893="","",[1]配变!J893)</f>
        <v>1</v>
      </c>
      <c r="G893" s="7">
        <f>IF([1]配变!K893="","",[1]配变!K893)</f>
        <v>2</v>
      </c>
      <c r="H893" s="7">
        <f>IF([1]配变!L893="","",[1]配变!L893)</f>
        <v>1</v>
      </c>
      <c r="I893" s="7">
        <f>IF([1]配变!M893="","",[1]配变!M893)</f>
        <v>1</v>
      </c>
      <c r="J893" s="7">
        <f>IF([1]配变!G893="","",[1]配变!G893)</f>
        <v>0</v>
      </c>
    </row>
    <row r="894" spans="1:10" x14ac:dyDescent="0.15">
      <c r="A894" s="7" t="str">
        <f>IF([1]配变!A894="","",[1]配变!A894)</f>
        <v>永泓塑料</v>
      </c>
      <c r="B894" s="7" t="str">
        <f>IF([1]配变!B894="","",[1]配变!B894)</f>
        <v>10kV</v>
      </c>
      <c r="C894" s="7">
        <f>IF([1]配变!D894="","",[1]配变!D894)</f>
        <v>250</v>
      </c>
      <c r="D894" s="7" t="str">
        <f>IF([1]配变!F894="","",[1]配变!F894)</f>
        <v>县级</v>
      </c>
      <c r="E894" s="7" t="str">
        <f>IF([1]配变!H894="","",[1]配变!H894)</f>
        <v>分区3</v>
      </c>
      <c r="F894" s="7">
        <f>IF([1]配变!J894="","",[1]配变!J894)</f>
        <v>0</v>
      </c>
      <c r="G894" s="7">
        <f>IF([1]配变!K894="","",[1]配变!K894)</f>
        <v>0</v>
      </c>
      <c r="H894" s="7">
        <f>IF([1]配变!L894="","",[1]配变!L894)</f>
        <v>0</v>
      </c>
      <c r="I894" s="7">
        <f>IF([1]配变!M894="","",[1]配变!M894)</f>
        <v>0</v>
      </c>
      <c r="J894" s="7">
        <f>IF([1]配变!G894="","",[1]配变!G894)</f>
        <v>0</v>
      </c>
    </row>
    <row r="895" spans="1:10" x14ac:dyDescent="0.15">
      <c r="A895" s="7" t="str">
        <f>IF([1]配变!A895="","",[1]配变!A895)</f>
        <v>琴音电子</v>
      </c>
      <c r="B895" s="7" t="str">
        <f>IF([1]配变!B895="","",[1]配变!B895)</f>
        <v>10kV</v>
      </c>
      <c r="C895" s="7">
        <f>IF([1]配变!D895="","",[1]配变!D895)</f>
        <v>80</v>
      </c>
      <c r="D895" s="7" t="str">
        <f>IF([1]配变!F895="","",[1]配变!F895)</f>
        <v>县级</v>
      </c>
      <c r="E895" s="7" t="str">
        <f>IF([1]配变!H895="","",[1]配变!H895)</f>
        <v>分区3</v>
      </c>
      <c r="F895" s="7">
        <f>IF([1]配变!J895="","",[1]配变!J895)</f>
        <v>1</v>
      </c>
      <c r="G895" s="7">
        <f>IF([1]配变!K895="","",[1]配变!K895)</f>
        <v>1</v>
      </c>
      <c r="H895" s="7">
        <f>IF([1]配变!L895="","",[1]配变!L895)</f>
        <v>1</v>
      </c>
      <c r="I895" s="7">
        <f>IF([1]配变!M895="","",[1]配变!M895)</f>
        <v>1</v>
      </c>
      <c r="J895" s="7">
        <f>IF([1]配变!G895="","",[1]配变!G895)</f>
        <v>0</v>
      </c>
    </row>
    <row r="896" spans="1:10" x14ac:dyDescent="0.15">
      <c r="A896" s="7" t="str">
        <f>IF([1]配变!A896="","",[1]配变!A896)</f>
        <v>联翔精密模</v>
      </c>
      <c r="B896" s="7" t="str">
        <f>IF([1]配变!B896="","",[1]配变!B896)</f>
        <v>10kV</v>
      </c>
      <c r="C896" s="7">
        <f>IF([1]配变!D896="","",[1]配变!D896)</f>
        <v>80</v>
      </c>
      <c r="D896" s="7" t="str">
        <f>IF([1]配变!F896="","",[1]配变!F896)</f>
        <v>县级</v>
      </c>
      <c r="E896" s="7" t="str">
        <f>IF([1]配变!H896="","",[1]配变!H896)</f>
        <v>分区3</v>
      </c>
      <c r="F896" s="7">
        <f>IF([1]配变!J896="","",[1]配变!J896)</f>
        <v>0</v>
      </c>
      <c r="G896" s="7">
        <f>IF([1]配变!K896="","",[1]配变!K896)</f>
        <v>2</v>
      </c>
      <c r="H896" s="7">
        <f>IF([1]配变!L896="","",[1]配变!L896)</f>
        <v>1</v>
      </c>
      <c r="I896" s="7">
        <f>IF([1]配变!M896="","",[1]配变!M896)</f>
        <v>1</v>
      </c>
      <c r="J896" s="7">
        <f>IF([1]配变!G896="","",[1]配变!G896)</f>
        <v>0</v>
      </c>
    </row>
    <row r="897" spans="1:10" x14ac:dyDescent="0.15">
      <c r="A897" s="7" t="str">
        <f>IF([1]配变!A897="","",[1]配变!A897)</f>
        <v>旭阳金属</v>
      </c>
      <c r="B897" s="7" t="str">
        <f>IF([1]配变!B897="","",[1]配变!B897)</f>
        <v>10kV</v>
      </c>
      <c r="C897" s="7">
        <f>IF([1]配变!D897="","",[1]配变!D897)</f>
        <v>80</v>
      </c>
      <c r="D897" s="7" t="str">
        <f>IF([1]配变!F897="","",[1]配变!F897)</f>
        <v>县级</v>
      </c>
      <c r="E897" s="7" t="str">
        <f>IF([1]配变!H897="","",[1]配变!H897)</f>
        <v>分区3</v>
      </c>
      <c r="F897" s="7">
        <f>IF([1]配变!J897="","",[1]配变!J897)</f>
        <v>1</v>
      </c>
      <c r="G897" s="7">
        <f>IF([1]配变!K897="","",[1]配变!K897)</f>
        <v>0</v>
      </c>
      <c r="H897" s="7">
        <f>IF([1]配变!L897="","",[1]配变!L897)</f>
        <v>0</v>
      </c>
      <c r="I897" s="7">
        <f>IF([1]配变!M897="","",[1]配变!M897)</f>
        <v>0</v>
      </c>
      <c r="J897" s="7">
        <f>IF([1]配变!G897="","",[1]配变!G897)</f>
        <v>0</v>
      </c>
    </row>
    <row r="898" spans="1:10" x14ac:dyDescent="0.15">
      <c r="A898" s="7" t="str">
        <f>IF([1]配变!A898="","",[1]配变!A898)</f>
        <v>立本铜业</v>
      </c>
      <c r="B898" s="7" t="str">
        <f>IF([1]配变!B898="","",[1]配变!B898)</f>
        <v>10kV</v>
      </c>
      <c r="C898" s="7">
        <f>IF([1]配变!D898="","",[1]配变!D898)</f>
        <v>315</v>
      </c>
      <c r="D898" s="7" t="str">
        <f>IF([1]配变!F898="","",[1]配变!F898)</f>
        <v>县级</v>
      </c>
      <c r="E898" s="7" t="str">
        <f>IF([1]配变!H898="","",[1]配变!H898)</f>
        <v>分区3</v>
      </c>
      <c r="F898" s="7">
        <f>IF([1]配变!J898="","",[1]配变!J898)</f>
        <v>0</v>
      </c>
      <c r="G898" s="7">
        <f>IF([1]配变!K898="","",[1]配变!K898)</f>
        <v>1</v>
      </c>
      <c r="H898" s="7">
        <f>IF([1]配变!L898="","",[1]配变!L898)</f>
        <v>1</v>
      </c>
      <c r="I898" s="7">
        <f>IF([1]配变!M898="","",[1]配变!M898)</f>
        <v>1</v>
      </c>
      <c r="J898" s="7">
        <f>IF([1]配变!G898="","",[1]配变!G898)</f>
        <v>0</v>
      </c>
    </row>
    <row r="899" spans="1:10" x14ac:dyDescent="0.15">
      <c r="A899" s="7" t="str">
        <f>IF([1]配变!A899="","",[1]配变!A899)</f>
        <v>乐善塑胶</v>
      </c>
      <c r="B899" s="7" t="str">
        <f>IF([1]配变!B899="","",[1]配变!B899)</f>
        <v>10kV</v>
      </c>
      <c r="C899" s="7">
        <f>IF([1]配变!D899="","",[1]配变!D899)</f>
        <v>250</v>
      </c>
      <c r="D899" s="7" t="str">
        <f>IF([1]配变!F899="","",[1]配变!F899)</f>
        <v>县级</v>
      </c>
      <c r="E899" s="7" t="str">
        <f>IF([1]配变!H899="","",[1]配变!H899)</f>
        <v>分区3</v>
      </c>
      <c r="F899" s="7">
        <f>IF([1]配变!J899="","",[1]配变!J899)</f>
        <v>1</v>
      </c>
      <c r="G899" s="7">
        <f>IF([1]配变!K899="","",[1]配变!K899)</f>
        <v>2</v>
      </c>
      <c r="H899" s="7">
        <f>IF([1]配变!L899="","",[1]配变!L899)</f>
        <v>1</v>
      </c>
      <c r="I899" s="7">
        <f>IF([1]配变!M899="","",[1]配变!M899)</f>
        <v>1</v>
      </c>
      <c r="J899" s="7">
        <f>IF([1]配变!G899="","",[1]配变!G899)</f>
        <v>0</v>
      </c>
    </row>
    <row r="900" spans="1:10" x14ac:dyDescent="0.15">
      <c r="A900" s="7" t="str">
        <f>IF([1]配变!A900="","",[1]配变!A900)</f>
        <v>聚杨锻造</v>
      </c>
      <c r="B900" s="7" t="str">
        <f>IF([1]配变!B900="","",[1]配变!B900)</f>
        <v>10kV</v>
      </c>
      <c r="C900" s="7">
        <f>IF([1]配变!D900="","",[1]配变!D900)</f>
        <v>500</v>
      </c>
      <c r="D900" s="7" t="str">
        <f>IF([1]配变!F900="","",[1]配变!F900)</f>
        <v>县级</v>
      </c>
      <c r="E900" s="7" t="str">
        <f>IF([1]配变!H900="","",[1]配变!H900)</f>
        <v>分区3</v>
      </c>
      <c r="F900" s="7">
        <f>IF([1]配变!J900="","",[1]配变!J900)</f>
        <v>0</v>
      </c>
      <c r="G900" s="7">
        <f>IF([1]配变!K900="","",[1]配变!K900)</f>
        <v>0</v>
      </c>
      <c r="H900" s="7">
        <f>IF([1]配变!L900="","",[1]配变!L900)</f>
        <v>0</v>
      </c>
      <c r="I900" s="7">
        <f>IF([1]配变!M900="","",[1]配变!M900)</f>
        <v>0</v>
      </c>
      <c r="J900" s="7">
        <f>IF([1]配变!G900="","",[1]配变!G900)</f>
        <v>0</v>
      </c>
    </row>
    <row r="901" spans="1:10" x14ac:dyDescent="0.15">
      <c r="A901" s="7" t="str">
        <f>IF([1]配变!A901="","",[1]配变!A901)</f>
        <v>聚星铸锻件</v>
      </c>
      <c r="B901" s="7" t="str">
        <f>IF([1]配变!B901="","",[1]配变!B901)</f>
        <v>10kV</v>
      </c>
      <c r="C901" s="7">
        <f>IF([1]配变!D901="","",[1]配变!D901)</f>
        <v>500</v>
      </c>
      <c r="D901" s="7" t="str">
        <f>IF([1]配变!F901="","",[1]配变!F901)</f>
        <v>县级</v>
      </c>
      <c r="E901" s="7" t="str">
        <f>IF([1]配变!H901="","",[1]配变!H901)</f>
        <v>分区3</v>
      </c>
      <c r="F901" s="7">
        <f>IF([1]配变!J901="","",[1]配变!J901)</f>
        <v>1</v>
      </c>
      <c r="G901" s="7">
        <f>IF([1]配变!K901="","",[1]配变!K901)</f>
        <v>1</v>
      </c>
      <c r="H901" s="7">
        <f>IF([1]配变!L901="","",[1]配变!L901)</f>
        <v>1</v>
      </c>
      <c r="I901" s="7">
        <f>IF([1]配变!M901="","",[1]配变!M901)</f>
        <v>1</v>
      </c>
      <c r="J901" s="7">
        <f>IF([1]配变!G901="","",[1]配变!G901)</f>
        <v>0</v>
      </c>
    </row>
    <row r="902" spans="1:10" x14ac:dyDescent="0.15">
      <c r="A902" s="7" t="str">
        <f>IF([1]配变!A902="","",[1]配变!A902)</f>
        <v>铁道防震河排涝站</v>
      </c>
      <c r="B902" s="7" t="str">
        <f>IF([1]配变!B902="","",[1]配变!B902)</f>
        <v>10kV</v>
      </c>
      <c r="C902" s="7">
        <f>IF([1]配变!D902="","",[1]配变!D902)</f>
        <v>500</v>
      </c>
      <c r="D902" s="7" t="str">
        <f>IF([1]配变!F902="","",[1]配变!F902)</f>
        <v>县级</v>
      </c>
      <c r="E902" s="7" t="str">
        <f>IF([1]配变!H902="","",[1]配变!H902)</f>
        <v>分区3</v>
      </c>
      <c r="F902" s="7">
        <f>IF([1]配变!J902="","",[1]配变!J902)</f>
        <v>0</v>
      </c>
      <c r="G902" s="7">
        <f>IF([1]配变!K902="","",[1]配变!K902)</f>
        <v>2</v>
      </c>
      <c r="H902" s="7">
        <f>IF([1]配变!L902="","",[1]配变!L902)</f>
        <v>1</v>
      </c>
      <c r="I902" s="7">
        <f>IF([1]配变!M902="","",[1]配变!M902)</f>
        <v>1</v>
      </c>
      <c r="J902" s="7">
        <f>IF([1]配变!G902="","",[1]配变!G902)</f>
        <v>0</v>
      </c>
    </row>
    <row r="903" spans="1:10" x14ac:dyDescent="0.15">
      <c r="A903" s="7" t="str">
        <f>IF([1]配变!A903="","",[1]配变!A903)</f>
        <v>宇宏轴承</v>
      </c>
      <c r="B903" s="7" t="str">
        <f>IF([1]配变!B903="","",[1]配变!B903)</f>
        <v>10kV</v>
      </c>
      <c r="C903" s="7">
        <f>IF([1]配变!D903="","",[1]配变!D903)</f>
        <v>80</v>
      </c>
      <c r="D903" s="7" t="str">
        <f>IF([1]配变!F903="","",[1]配变!F903)</f>
        <v>市辖</v>
      </c>
      <c r="E903" s="7" t="str">
        <f>IF([1]配变!H903="","",[1]配变!H903)</f>
        <v>分区1</v>
      </c>
      <c r="F903" s="7">
        <f>IF([1]配变!J903="","",[1]配变!J903)</f>
        <v>1</v>
      </c>
      <c r="G903" s="7">
        <f>IF([1]配变!K903="","",[1]配变!K903)</f>
        <v>0</v>
      </c>
      <c r="H903" s="7">
        <f>IF([1]配变!L903="","",[1]配变!L903)</f>
        <v>0</v>
      </c>
      <c r="I903" s="7">
        <f>IF([1]配变!M903="","",[1]配变!M903)</f>
        <v>0</v>
      </c>
      <c r="J903" s="7">
        <f>IF([1]配变!G903="","",[1]配变!G903)</f>
        <v>0</v>
      </c>
    </row>
    <row r="904" spans="1:10" x14ac:dyDescent="0.15">
      <c r="A904" s="7" t="str">
        <f>IF([1]配变!A904="","",[1]配变!A904)</f>
        <v>林益金属</v>
      </c>
      <c r="B904" s="7" t="str">
        <f>IF([1]配变!B904="","",[1]配变!B904)</f>
        <v>10kV</v>
      </c>
      <c r="C904" s="7">
        <f>IF([1]配变!D904="","",[1]配变!D904)</f>
        <v>200</v>
      </c>
      <c r="D904" s="7" t="str">
        <f>IF([1]配变!F904="","",[1]配变!F904)</f>
        <v>市辖</v>
      </c>
      <c r="E904" s="7" t="str">
        <f>IF([1]配变!H904="","",[1]配变!H904)</f>
        <v>分区1</v>
      </c>
      <c r="F904" s="7">
        <f>IF([1]配变!J904="","",[1]配变!J904)</f>
        <v>0</v>
      </c>
      <c r="G904" s="7">
        <f>IF([1]配变!K904="","",[1]配变!K904)</f>
        <v>1</v>
      </c>
      <c r="H904" s="7">
        <f>IF([1]配变!L904="","",[1]配变!L904)</f>
        <v>1</v>
      </c>
      <c r="I904" s="7">
        <f>IF([1]配变!M904="","",[1]配变!M904)</f>
        <v>1</v>
      </c>
      <c r="J904" s="7">
        <f>IF([1]配变!G904="","",[1]配变!G904)</f>
        <v>0</v>
      </c>
    </row>
    <row r="905" spans="1:10" x14ac:dyDescent="0.15">
      <c r="A905" s="7" t="str">
        <f>IF([1]配变!A905="","",[1]配变!A905)</f>
        <v>龙达机械</v>
      </c>
      <c r="B905" s="7" t="str">
        <f>IF([1]配变!B905="","",[1]配变!B905)</f>
        <v>10kV</v>
      </c>
      <c r="C905" s="7">
        <f>IF([1]配变!D905="","",[1]配变!D905)</f>
        <v>80</v>
      </c>
      <c r="D905" s="7" t="str">
        <f>IF([1]配变!F905="","",[1]配变!F905)</f>
        <v>县级</v>
      </c>
      <c r="E905" s="7" t="str">
        <f>IF([1]配变!H905="","",[1]配变!H905)</f>
        <v>分区3</v>
      </c>
      <c r="F905" s="7">
        <f>IF([1]配变!J905="","",[1]配变!J905)</f>
        <v>1</v>
      </c>
      <c r="G905" s="7">
        <f>IF([1]配变!K905="","",[1]配变!K905)</f>
        <v>2</v>
      </c>
      <c r="H905" s="7">
        <f>IF([1]配变!L905="","",[1]配变!L905)</f>
        <v>1</v>
      </c>
      <c r="I905" s="7">
        <f>IF([1]配变!M905="","",[1]配变!M905)</f>
        <v>1</v>
      </c>
      <c r="J905" s="7">
        <f>IF([1]配变!G905="","",[1]配变!G905)</f>
        <v>0</v>
      </c>
    </row>
    <row r="906" spans="1:10" x14ac:dyDescent="0.15">
      <c r="A906" s="7" t="str">
        <f>IF([1]配变!A906="","",[1]配变!A906)</f>
        <v>环球达塑料涂层</v>
      </c>
      <c r="B906" s="7" t="str">
        <f>IF([1]配变!B906="","",[1]配变!B906)</f>
        <v>10kV</v>
      </c>
      <c r="C906" s="7">
        <f>IF([1]配变!D906="","",[1]配变!D906)</f>
        <v>315</v>
      </c>
      <c r="D906" s="7" t="str">
        <f>IF([1]配变!F906="","",[1]配变!F906)</f>
        <v>县级</v>
      </c>
      <c r="E906" s="7" t="str">
        <f>IF([1]配变!H906="","",[1]配变!H906)</f>
        <v>分区3</v>
      </c>
      <c r="F906" s="7">
        <f>IF([1]配变!J906="","",[1]配变!J906)</f>
        <v>0</v>
      </c>
      <c r="G906" s="7">
        <f>IF([1]配变!K906="","",[1]配变!K906)</f>
        <v>0</v>
      </c>
      <c r="H906" s="7">
        <f>IF([1]配变!L906="","",[1]配变!L906)</f>
        <v>0</v>
      </c>
      <c r="I906" s="7">
        <f>IF([1]配变!M906="","",[1]配变!M906)</f>
        <v>0</v>
      </c>
      <c r="J906" s="7">
        <f>IF([1]配变!G906="","",[1]配变!G906)</f>
        <v>0</v>
      </c>
    </row>
    <row r="907" spans="1:10" x14ac:dyDescent="0.15">
      <c r="A907" s="7" t="str">
        <f>IF([1]配变!A907="","",[1]配变!A907)</f>
        <v>凯诺精密模具</v>
      </c>
      <c r="B907" s="7" t="str">
        <f>IF([1]配变!B907="","",[1]配变!B907)</f>
        <v>10kV</v>
      </c>
      <c r="C907" s="7">
        <f>IF([1]配变!D907="","",[1]配变!D907)</f>
        <v>250</v>
      </c>
      <c r="D907" s="7" t="str">
        <f>IF([1]配变!F907="","",[1]配变!F907)</f>
        <v>县级</v>
      </c>
      <c r="E907" s="7" t="str">
        <f>IF([1]配变!H907="","",[1]配变!H907)</f>
        <v>分区3</v>
      </c>
      <c r="F907" s="7">
        <f>IF([1]配变!J907="","",[1]配变!J907)</f>
        <v>1</v>
      </c>
      <c r="G907" s="7">
        <f>IF([1]配变!K907="","",[1]配变!K907)</f>
        <v>1</v>
      </c>
      <c r="H907" s="7">
        <f>IF([1]配变!L907="","",[1]配变!L907)</f>
        <v>1</v>
      </c>
      <c r="I907" s="7">
        <f>IF([1]配变!M907="","",[1]配变!M907)</f>
        <v>1</v>
      </c>
      <c r="J907" s="7">
        <f>IF([1]配变!G907="","",[1]配变!G907)</f>
        <v>0</v>
      </c>
    </row>
    <row r="908" spans="1:10" x14ac:dyDescent="0.15">
      <c r="A908" s="7" t="str">
        <f>IF([1]配变!A908="","",[1]配变!A908)</f>
        <v>振伟包装</v>
      </c>
      <c r="B908" s="7" t="str">
        <f>IF([1]配变!B908="","",[1]配变!B908)</f>
        <v>10kV</v>
      </c>
      <c r="C908" s="7">
        <f>IF([1]配变!D908="","",[1]配变!D908)</f>
        <v>80</v>
      </c>
      <c r="D908" s="7" t="str">
        <f>IF([1]配变!F908="","",[1]配变!F908)</f>
        <v>市辖</v>
      </c>
      <c r="E908" s="7" t="str">
        <f>IF([1]配变!H908="","",[1]配变!H908)</f>
        <v>分区1</v>
      </c>
      <c r="F908" s="7">
        <f>IF([1]配变!J908="","",[1]配变!J908)</f>
        <v>0</v>
      </c>
      <c r="G908" s="7">
        <f>IF([1]配变!K908="","",[1]配变!K908)</f>
        <v>2</v>
      </c>
      <c r="H908" s="7">
        <f>IF([1]配变!L908="","",[1]配变!L908)</f>
        <v>1</v>
      </c>
      <c r="I908" s="7">
        <f>IF([1]配变!M908="","",[1]配变!M908)</f>
        <v>1</v>
      </c>
      <c r="J908" s="7">
        <f>IF([1]配变!G908="","",[1]配变!G908)</f>
        <v>0</v>
      </c>
    </row>
    <row r="909" spans="1:10" x14ac:dyDescent="0.15">
      <c r="A909" s="7" t="str">
        <f>IF([1]配变!A909="","",[1]配变!A909)</f>
        <v>天贰线永宏温室</v>
      </c>
      <c r="B909" s="7" t="str">
        <f>IF([1]配变!B909="","",[1]配变!B909)</f>
        <v>10kV</v>
      </c>
      <c r="C909" s="7">
        <f>IF([1]配变!D909="","",[1]配变!D909)</f>
        <v>500</v>
      </c>
      <c r="D909" s="7" t="str">
        <f>IF([1]配变!F909="","",[1]配变!F909)</f>
        <v>市辖</v>
      </c>
      <c r="E909" s="7" t="str">
        <f>IF([1]配变!H909="","",[1]配变!H909)</f>
        <v>分区1</v>
      </c>
      <c r="F909" s="7">
        <f>IF([1]配变!J909="","",[1]配变!J909)</f>
        <v>1</v>
      </c>
      <c r="G909" s="7">
        <f>IF([1]配变!K909="","",[1]配变!K909)</f>
        <v>0</v>
      </c>
      <c r="H909" s="7">
        <f>IF([1]配变!L909="","",[1]配变!L909)</f>
        <v>0</v>
      </c>
      <c r="I909" s="7">
        <f>IF([1]配变!M909="","",[1]配变!M909)</f>
        <v>0</v>
      </c>
      <c r="J909" s="7">
        <f>IF([1]配变!G909="","",[1]配变!G909)</f>
        <v>0</v>
      </c>
    </row>
    <row r="910" spans="1:10" x14ac:dyDescent="0.15">
      <c r="A910" s="7" t="str">
        <f>IF([1]配变!A910="","",[1]配变!A910)</f>
        <v>天贰线新众机械</v>
      </c>
      <c r="B910" s="7" t="str">
        <f>IF([1]配变!B910="","",[1]配变!B910)</f>
        <v>10kV</v>
      </c>
      <c r="C910" s="7">
        <f>IF([1]配变!D910="","",[1]配变!D910)</f>
        <v>250</v>
      </c>
      <c r="D910" s="7" t="str">
        <f>IF([1]配变!F910="","",[1]配变!F910)</f>
        <v>市辖</v>
      </c>
      <c r="E910" s="7" t="str">
        <f>IF([1]配变!H910="","",[1]配变!H910)</f>
        <v>分区1</v>
      </c>
      <c r="F910" s="7">
        <f>IF([1]配变!J910="","",[1]配变!J910)</f>
        <v>0</v>
      </c>
      <c r="G910" s="7">
        <f>IF([1]配变!K910="","",[1]配变!K910)</f>
        <v>1</v>
      </c>
      <c r="H910" s="7">
        <f>IF([1]配变!L910="","",[1]配变!L910)</f>
        <v>1</v>
      </c>
      <c r="I910" s="7">
        <f>IF([1]配变!M910="","",[1]配变!M910)</f>
        <v>1</v>
      </c>
      <c r="J910" s="7">
        <f>IF([1]配变!G910="","",[1]配变!G910)</f>
        <v>0</v>
      </c>
    </row>
    <row r="911" spans="1:10" x14ac:dyDescent="0.15">
      <c r="A911" s="7" t="str">
        <f>IF([1]配变!A911="","",[1]配变!A911)</f>
        <v>苏州汉丰新材料1-1</v>
      </c>
      <c r="B911" s="7" t="str">
        <f>IF([1]配变!B911="","",[1]配变!B911)</f>
        <v>10kV</v>
      </c>
      <c r="C911" s="7">
        <f>IF([1]配变!D911="","",[1]配变!D911)</f>
        <v>30</v>
      </c>
      <c r="D911" s="7" t="str">
        <f>IF([1]配变!F911="","",[1]配变!F911)</f>
        <v>市辖</v>
      </c>
      <c r="E911" s="7" t="str">
        <f>IF([1]配变!H911="","",[1]配变!H911)</f>
        <v>分区1</v>
      </c>
      <c r="F911" s="7">
        <f>IF([1]配变!J911="","",[1]配变!J911)</f>
        <v>1</v>
      </c>
      <c r="G911" s="7">
        <f>IF([1]配变!K911="","",[1]配变!K911)</f>
        <v>2</v>
      </c>
      <c r="H911" s="7">
        <f>IF([1]配变!L911="","",[1]配变!L911)</f>
        <v>1</v>
      </c>
      <c r="I911" s="7">
        <f>IF([1]配变!M911="","",[1]配变!M911)</f>
        <v>1</v>
      </c>
      <c r="J911" s="7">
        <f>IF([1]配变!G911="","",[1]配变!G911)</f>
        <v>0</v>
      </c>
    </row>
    <row r="912" spans="1:10" x14ac:dyDescent="0.15">
      <c r="A912" s="7" t="str">
        <f>IF([1]配变!A912="","",[1]配变!A912)</f>
        <v>苏州汉丰新材料1-2</v>
      </c>
      <c r="B912" s="7" t="str">
        <f>IF([1]配变!B912="","",[1]配变!B912)</f>
        <v>10kV</v>
      </c>
      <c r="C912" s="7">
        <f>IF([1]配变!D912="","",[1]配变!D912)</f>
        <v>1600</v>
      </c>
      <c r="D912" s="7" t="str">
        <f>IF([1]配变!F912="","",[1]配变!F912)</f>
        <v>市辖</v>
      </c>
      <c r="E912" s="7" t="str">
        <f>IF([1]配变!H912="","",[1]配变!H912)</f>
        <v>分区1</v>
      </c>
      <c r="F912" s="7">
        <f>IF([1]配变!J912="","",[1]配变!J912)</f>
        <v>0</v>
      </c>
      <c r="G912" s="7">
        <f>IF([1]配变!K912="","",[1]配变!K912)</f>
        <v>0</v>
      </c>
      <c r="H912" s="7">
        <f>IF([1]配变!L912="","",[1]配变!L912)</f>
        <v>0</v>
      </c>
      <c r="I912" s="7">
        <f>IF([1]配变!M912="","",[1]配变!M912)</f>
        <v>0</v>
      </c>
      <c r="J912" s="7">
        <f>IF([1]配变!G912="","",[1]配变!G912)</f>
        <v>0</v>
      </c>
    </row>
    <row r="913" spans="1:10" x14ac:dyDescent="0.15">
      <c r="A913" s="7" t="str">
        <f>IF([1]配变!A913="","",[1]配变!A913)</f>
        <v>苏州汉丰新材料1-3</v>
      </c>
      <c r="B913" s="7" t="str">
        <f>IF([1]配变!B913="","",[1]配变!B913)</f>
        <v>10kV</v>
      </c>
      <c r="C913" s="7">
        <f>IF([1]配变!D913="","",[1]配变!D913)</f>
        <v>2000</v>
      </c>
      <c r="D913" s="7" t="str">
        <f>IF([1]配变!F913="","",[1]配变!F913)</f>
        <v>市辖</v>
      </c>
      <c r="E913" s="7" t="str">
        <f>IF([1]配变!H913="","",[1]配变!H913)</f>
        <v>分区1</v>
      </c>
      <c r="F913" s="7">
        <f>IF([1]配变!J913="","",[1]配变!J913)</f>
        <v>1</v>
      </c>
      <c r="G913" s="7">
        <f>IF([1]配变!K913="","",[1]配变!K913)</f>
        <v>1</v>
      </c>
      <c r="H913" s="7">
        <f>IF([1]配变!L913="","",[1]配变!L913)</f>
        <v>1</v>
      </c>
      <c r="I913" s="7">
        <f>IF([1]配变!M913="","",[1]配变!M913)</f>
        <v>1</v>
      </c>
      <c r="J913" s="7">
        <f>IF([1]配变!G913="","",[1]配变!G913)</f>
        <v>0</v>
      </c>
    </row>
    <row r="914" spans="1:10" x14ac:dyDescent="0.15">
      <c r="A914" s="7" t="str">
        <f>IF([1]配变!A914="","",[1]配变!A914)</f>
        <v>苏州汉丰新材料1-4</v>
      </c>
      <c r="B914" s="7" t="str">
        <f>IF([1]配变!B914="","",[1]配变!B914)</f>
        <v>10kV</v>
      </c>
      <c r="C914" s="7">
        <f>IF([1]配变!D914="","",[1]配变!D914)</f>
        <v>2000</v>
      </c>
      <c r="D914" s="7" t="str">
        <f>IF([1]配变!F914="","",[1]配变!F914)</f>
        <v>市辖</v>
      </c>
      <c r="E914" s="7" t="str">
        <f>IF([1]配变!H914="","",[1]配变!H914)</f>
        <v>分区1</v>
      </c>
      <c r="F914" s="7">
        <f>IF([1]配变!J914="","",[1]配变!J914)</f>
        <v>0</v>
      </c>
      <c r="G914" s="7">
        <f>IF([1]配变!K914="","",[1]配变!K914)</f>
        <v>2</v>
      </c>
      <c r="H914" s="7">
        <f>IF([1]配变!L914="","",[1]配变!L914)</f>
        <v>1</v>
      </c>
      <c r="I914" s="7">
        <f>IF([1]配变!M914="","",[1]配变!M914)</f>
        <v>1</v>
      </c>
      <c r="J914" s="7">
        <f>IF([1]配变!G914="","",[1]配变!G914)</f>
        <v>0</v>
      </c>
    </row>
    <row r="915" spans="1:10" x14ac:dyDescent="0.15">
      <c r="A915" s="7" t="str">
        <f>IF([1]配变!A915="","",[1]配变!A915)</f>
        <v>贝利宝1-1</v>
      </c>
      <c r="B915" s="7" t="str">
        <f>IF([1]配变!B915="","",[1]配变!B915)</f>
        <v>10kV</v>
      </c>
      <c r="C915" s="7">
        <f>IF([1]配变!D915="","",[1]配变!D915)</f>
        <v>30</v>
      </c>
      <c r="D915" s="7" t="str">
        <f>IF([1]配变!F915="","",[1]配变!F915)</f>
        <v>市辖</v>
      </c>
      <c r="E915" s="7" t="str">
        <f>IF([1]配变!H915="","",[1]配变!H915)</f>
        <v>分区1</v>
      </c>
      <c r="F915" s="7">
        <f>IF([1]配变!J915="","",[1]配变!J915)</f>
        <v>1</v>
      </c>
      <c r="G915" s="7">
        <f>IF([1]配变!K915="","",[1]配变!K915)</f>
        <v>0</v>
      </c>
      <c r="H915" s="7">
        <f>IF([1]配变!L915="","",[1]配变!L915)</f>
        <v>0</v>
      </c>
      <c r="I915" s="7">
        <f>IF([1]配变!M915="","",[1]配变!M915)</f>
        <v>0</v>
      </c>
      <c r="J915" s="7">
        <f>IF([1]配变!G915="","",[1]配变!G915)</f>
        <v>0</v>
      </c>
    </row>
    <row r="916" spans="1:10" x14ac:dyDescent="0.15">
      <c r="A916" s="7" t="str">
        <f>IF([1]配变!A916="","",[1]配变!A916)</f>
        <v>贝利宝1-2</v>
      </c>
      <c r="B916" s="7" t="str">
        <f>IF([1]配变!B916="","",[1]配变!B916)</f>
        <v>10kV</v>
      </c>
      <c r="C916" s="7">
        <f>IF([1]配变!D916="","",[1]配变!D916)</f>
        <v>1600</v>
      </c>
      <c r="D916" s="7" t="str">
        <f>IF([1]配变!F916="","",[1]配变!F916)</f>
        <v>市辖</v>
      </c>
      <c r="E916" s="7" t="str">
        <f>IF([1]配变!H916="","",[1]配变!H916)</f>
        <v>分区1</v>
      </c>
      <c r="F916" s="7">
        <f>IF([1]配变!J916="","",[1]配变!J916)</f>
        <v>0</v>
      </c>
      <c r="G916" s="7">
        <f>IF([1]配变!K916="","",[1]配变!K916)</f>
        <v>1</v>
      </c>
      <c r="H916" s="7">
        <f>IF([1]配变!L916="","",[1]配变!L916)</f>
        <v>1</v>
      </c>
      <c r="I916" s="7">
        <f>IF([1]配变!M916="","",[1]配变!M916)</f>
        <v>1</v>
      </c>
      <c r="J916" s="7">
        <f>IF([1]配变!G916="","",[1]配变!G916)</f>
        <v>0</v>
      </c>
    </row>
    <row r="917" spans="1:10" x14ac:dyDescent="0.15">
      <c r="A917" s="7" t="str">
        <f>IF([1]配变!A917="","",[1]配变!A917)</f>
        <v>铁鹰模具</v>
      </c>
      <c r="B917" s="7" t="str">
        <f>IF([1]配变!B917="","",[1]配变!B917)</f>
        <v>10kV</v>
      </c>
      <c r="C917" s="7">
        <f>IF([1]配变!D917="","",[1]配变!D917)</f>
        <v>500</v>
      </c>
      <c r="D917" s="7" t="str">
        <f>IF([1]配变!F917="","",[1]配变!F917)</f>
        <v>市辖</v>
      </c>
      <c r="E917" s="7" t="str">
        <f>IF([1]配变!H917="","",[1]配变!H917)</f>
        <v>分区1</v>
      </c>
      <c r="F917" s="7">
        <f>IF([1]配变!J917="","",[1]配变!J917)</f>
        <v>1</v>
      </c>
      <c r="G917" s="7">
        <f>IF([1]配变!K917="","",[1]配变!K917)</f>
        <v>2</v>
      </c>
      <c r="H917" s="7">
        <f>IF([1]配变!L917="","",[1]配变!L917)</f>
        <v>1</v>
      </c>
      <c r="I917" s="7">
        <f>IF([1]配变!M917="","",[1]配变!M917)</f>
        <v>1</v>
      </c>
      <c r="J917" s="7">
        <f>IF([1]配变!G917="","",[1]配变!G917)</f>
        <v>0</v>
      </c>
    </row>
    <row r="918" spans="1:10" x14ac:dyDescent="0.15">
      <c r="A918" s="7" t="str">
        <f>IF([1]配变!A918="","",[1]配变!A918)</f>
        <v>富通电子</v>
      </c>
      <c r="B918" s="7" t="str">
        <f>IF([1]配变!B918="","",[1]配变!B918)</f>
        <v>10kV</v>
      </c>
      <c r="C918" s="7">
        <f>IF([1]配变!D918="","",[1]配变!D918)</f>
        <v>630</v>
      </c>
      <c r="D918" s="7" t="str">
        <f>IF([1]配变!F918="","",[1]配变!F918)</f>
        <v>市辖</v>
      </c>
      <c r="E918" s="7" t="str">
        <f>IF([1]配变!H918="","",[1]配变!H918)</f>
        <v>分区1</v>
      </c>
      <c r="F918" s="7">
        <f>IF([1]配变!J918="","",[1]配变!J918)</f>
        <v>0</v>
      </c>
      <c r="G918" s="7">
        <f>IF([1]配变!K918="","",[1]配变!K918)</f>
        <v>0</v>
      </c>
      <c r="H918" s="7">
        <f>IF([1]配变!L918="","",[1]配变!L918)</f>
        <v>0</v>
      </c>
      <c r="I918" s="7">
        <f>IF([1]配变!M918="","",[1]配变!M918)</f>
        <v>0</v>
      </c>
      <c r="J918" s="7">
        <f>IF([1]配变!G918="","",[1]配变!G918)</f>
        <v>0</v>
      </c>
    </row>
    <row r="919" spans="1:10" x14ac:dyDescent="0.15">
      <c r="A919" s="7" t="str">
        <f>IF([1]配变!A919="","",[1]配变!A919)</f>
        <v>东岸海洋工程</v>
      </c>
      <c r="B919" s="7" t="str">
        <f>IF([1]配变!B919="","",[1]配变!B919)</f>
        <v>10kV</v>
      </c>
      <c r="C919" s="7">
        <f>IF([1]配变!D919="","",[1]配变!D919)</f>
        <v>250</v>
      </c>
      <c r="D919" s="7" t="str">
        <f>IF([1]配变!F919="","",[1]配变!F919)</f>
        <v>市辖</v>
      </c>
      <c r="E919" s="7" t="str">
        <f>IF([1]配变!H919="","",[1]配变!H919)</f>
        <v>分区1</v>
      </c>
      <c r="F919" s="7">
        <f>IF([1]配变!J919="","",[1]配变!J919)</f>
        <v>1</v>
      </c>
      <c r="G919" s="7">
        <f>IF([1]配变!K919="","",[1]配变!K919)</f>
        <v>1</v>
      </c>
      <c r="H919" s="7">
        <f>IF([1]配变!L919="","",[1]配变!L919)</f>
        <v>1</v>
      </c>
      <c r="I919" s="7">
        <f>IF([1]配变!M919="","",[1]配变!M919)</f>
        <v>1</v>
      </c>
      <c r="J919" s="7">
        <f>IF([1]配变!G919="","",[1]配变!G919)</f>
        <v>0</v>
      </c>
    </row>
    <row r="920" spans="1:10" x14ac:dyDescent="0.15">
      <c r="A920" s="7" t="str">
        <f>IF([1]配变!A920="","",[1]配变!A920)</f>
        <v>兆徳模具</v>
      </c>
      <c r="B920" s="7" t="str">
        <f>IF([1]配变!B920="","",[1]配变!B920)</f>
        <v>10kV</v>
      </c>
      <c r="C920" s="7">
        <f>IF([1]配变!D920="","",[1]配变!D920)</f>
        <v>630</v>
      </c>
      <c r="D920" s="7" t="str">
        <f>IF([1]配变!F920="","",[1]配变!F920)</f>
        <v>市辖</v>
      </c>
      <c r="E920" s="7" t="str">
        <f>IF([1]配变!H920="","",[1]配变!H920)</f>
        <v>分区1</v>
      </c>
      <c r="F920" s="7">
        <f>IF([1]配变!J920="","",[1]配变!J920)</f>
        <v>0</v>
      </c>
      <c r="G920" s="7">
        <f>IF([1]配变!K920="","",[1]配变!K920)</f>
        <v>2</v>
      </c>
      <c r="H920" s="7">
        <f>IF([1]配变!L920="","",[1]配变!L920)</f>
        <v>1</v>
      </c>
      <c r="I920" s="7">
        <f>IF([1]配变!M920="","",[1]配变!M920)</f>
        <v>1</v>
      </c>
      <c r="J920" s="7">
        <f>IF([1]配变!G920="","",[1]配变!G920)</f>
        <v>0</v>
      </c>
    </row>
    <row r="921" spans="1:10" x14ac:dyDescent="0.15">
      <c r="A921" s="7" t="str">
        <f>IF([1]配变!A921="","",[1]配变!A921)</f>
        <v>先锋新技机械</v>
      </c>
      <c r="B921" s="7" t="str">
        <f>IF([1]配变!B921="","",[1]配变!B921)</f>
        <v>10kV</v>
      </c>
      <c r="C921" s="7">
        <f>IF([1]配变!D921="","",[1]配变!D921)</f>
        <v>250</v>
      </c>
      <c r="D921" s="7" t="str">
        <f>IF([1]配变!F921="","",[1]配变!F921)</f>
        <v>市辖</v>
      </c>
      <c r="E921" s="7" t="str">
        <f>IF([1]配变!H921="","",[1]配变!H921)</f>
        <v>分区2</v>
      </c>
      <c r="F921" s="7">
        <f>IF([1]配变!J921="","",[1]配变!J921)</f>
        <v>1</v>
      </c>
      <c r="G921" s="7">
        <f>IF([1]配变!K921="","",[1]配变!K921)</f>
        <v>0</v>
      </c>
      <c r="H921" s="7">
        <f>IF([1]配变!L921="","",[1]配变!L921)</f>
        <v>0</v>
      </c>
      <c r="I921" s="7">
        <f>IF([1]配变!M921="","",[1]配变!M921)</f>
        <v>0</v>
      </c>
      <c r="J921" s="7">
        <f>IF([1]配变!G921="","",[1]配变!G921)</f>
        <v>0</v>
      </c>
    </row>
    <row r="922" spans="1:10" x14ac:dyDescent="0.15">
      <c r="A922" s="7" t="str">
        <f>IF([1]配变!A922="","",[1]配变!A922)</f>
        <v>古汉有色金属铸造</v>
      </c>
      <c r="B922" s="7" t="str">
        <f>IF([1]配变!B922="","",[1]配变!B922)</f>
        <v>10kV</v>
      </c>
      <c r="C922" s="7">
        <f>IF([1]配变!D922="","",[1]配变!D922)</f>
        <v>315</v>
      </c>
      <c r="D922" s="7" t="str">
        <f>IF([1]配变!F922="","",[1]配变!F922)</f>
        <v>市辖</v>
      </c>
      <c r="E922" s="7" t="str">
        <f>IF([1]配变!H922="","",[1]配变!H922)</f>
        <v>分区1</v>
      </c>
      <c r="F922" s="7">
        <f>IF([1]配变!J922="","",[1]配变!J922)</f>
        <v>0</v>
      </c>
      <c r="G922" s="7">
        <f>IF([1]配变!K922="","",[1]配变!K922)</f>
        <v>1</v>
      </c>
      <c r="H922" s="7">
        <f>IF([1]配变!L922="","",[1]配变!L922)</f>
        <v>1</v>
      </c>
      <c r="I922" s="7">
        <f>IF([1]配变!M922="","",[1]配变!M922)</f>
        <v>1</v>
      </c>
      <c r="J922" s="7">
        <f>IF([1]配变!G922="","",[1]配变!G922)</f>
        <v>0</v>
      </c>
    </row>
    <row r="923" spans="1:10" x14ac:dyDescent="0.15">
      <c r="A923" s="7" t="str">
        <f>IF([1]配变!A923="","",[1]配变!A923)</f>
        <v>江达扬升</v>
      </c>
      <c r="B923" s="7" t="str">
        <f>IF([1]配变!B923="","",[1]配变!B923)</f>
        <v>10kV</v>
      </c>
      <c r="C923" s="7">
        <f>IF([1]配变!D923="","",[1]配变!D923)</f>
        <v>315</v>
      </c>
      <c r="D923" s="7" t="str">
        <f>IF([1]配变!F923="","",[1]配变!F923)</f>
        <v>市辖</v>
      </c>
      <c r="E923" s="7" t="str">
        <f>IF([1]配变!H923="","",[1]配变!H923)</f>
        <v>分区1</v>
      </c>
      <c r="F923" s="7">
        <f>IF([1]配变!J923="","",[1]配变!J923)</f>
        <v>1</v>
      </c>
      <c r="G923" s="7">
        <f>IF([1]配变!K923="","",[1]配变!K923)</f>
        <v>2</v>
      </c>
      <c r="H923" s="7">
        <f>IF([1]配变!L923="","",[1]配变!L923)</f>
        <v>1</v>
      </c>
      <c r="I923" s="7">
        <f>IF([1]配变!M923="","",[1]配变!M923)</f>
        <v>1</v>
      </c>
      <c r="J923" s="7">
        <f>IF([1]配变!G923="","",[1]配变!G923)</f>
        <v>0</v>
      </c>
    </row>
    <row r="924" spans="1:10" x14ac:dyDescent="0.15">
      <c r="A924" s="7" t="str">
        <f>IF([1]配变!A924="","",[1]配变!A924)</f>
        <v>日佳力电子</v>
      </c>
      <c r="B924" s="7" t="str">
        <f>IF([1]配变!B924="","",[1]配变!B924)</f>
        <v>10kV</v>
      </c>
      <c r="C924" s="7">
        <f>IF([1]配变!D924="","",[1]配变!D924)</f>
        <v>500</v>
      </c>
      <c r="D924" s="7" t="str">
        <f>IF([1]配变!F924="","",[1]配变!F924)</f>
        <v>市辖</v>
      </c>
      <c r="E924" s="7" t="str">
        <f>IF([1]配变!H924="","",[1]配变!H924)</f>
        <v>分区1</v>
      </c>
      <c r="F924" s="7">
        <f>IF([1]配变!J924="","",[1]配变!J924)</f>
        <v>0</v>
      </c>
      <c r="G924" s="7">
        <f>IF([1]配变!K924="","",[1]配变!K924)</f>
        <v>0</v>
      </c>
      <c r="H924" s="7">
        <f>IF([1]配变!L924="","",[1]配变!L924)</f>
        <v>0</v>
      </c>
      <c r="I924" s="7">
        <f>IF([1]配变!M924="","",[1]配变!M924)</f>
        <v>0</v>
      </c>
      <c r="J924" s="7">
        <f>IF([1]配变!G924="","",[1]配变!G924)</f>
        <v>0</v>
      </c>
    </row>
    <row r="925" spans="1:10" x14ac:dyDescent="0.15">
      <c r="A925" s="7" t="str">
        <f>IF([1]配变!A925="","",[1]配变!A925)</f>
        <v>荣顺金属</v>
      </c>
      <c r="B925" s="7" t="str">
        <f>IF([1]配变!B925="","",[1]配变!B925)</f>
        <v>10kV</v>
      </c>
      <c r="C925" s="7">
        <f>IF([1]配变!D925="","",[1]配变!D925)</f>
        <v>200</v>
      </c>
      <c r="D925" s="7" t="str">
        <f>IF([1]配变!F925="","",[1]配变!F925)</f>
        <v>市辖</v>
      </c>
      <c r="E925" s="7" t="str">
        <f>IF([1]配变!H925="","",[1]配变!H925)</f>
        <v>分区2</v>
      </c>
      <c r="F925" s="7">
        <f>IF([1]配变!J925="","",[1]配变!J925)</f>
        <v>1</v>
      </c>
      <c r="G925" s="7">
        <f>IF([1]配变!K925="","",[1]配变!K925)</f>
        <v>1</v>
      </c>
      <c r="H925" s="7">
        <f>IF([1]配变!L925="","",[1]配变!L925)</f>
        <v>1</v>
      </c>
      <c r="I925" s="7">
        <f>IF([1]配变!M925="","",[1]配变!M925)</f>
        <v>1</v>
      </c>
      <c r="J925" s="7">
        <f>IF([1]配变!G925="","",[1]配变!G925)</f>
        <v>0</v>
      </c>
    </row>
    <row r="926" spans="1:10" x14ac:dyDescent="0.15">
      <c r="A926" s="7" t="str">
        <f>IF([1]配变!A926="","",[1]配变!A926)</f>
        <v>天壹线联通</v>
      </c>
      <c r="B926" s="7" t="str">
        <f>IF([1]配变!B926="","",[1]配变!B926)</f>
        <v>10kV</v>
      </c>
      <c r="C926" s="7">
        <f>IF([1]配变!D926="","",[1]配变!D926)</f>
        <v>30</v>
      </c>
      <c r="D926" s="7" t="str">
        <f>IF([1]配变!F926="","",[1]配变!F926)</f>
        <v>市辖</v>
      </c>
      <c r="E926" s="7" t="str">
        <f>IF([1]配变!H926="","",[1]配变!H926)</f>
        <v>分区2</v>
      </c>
      <c r="F926" s="7">
        <f>IF([1]配变!J926="","",[1]配变!J926)</f>
        <v>0</v>
      </c>
      <c r="G926" s="7">
        <f>IF([1]配变!K926="","",[1]配变!K926)</f>
        <v>2</v>
      </c>
      <c r="H926" s="7">
        <f>IF([1]配变!L926="","",[1]配变!L926)</f>
        <v>1</v>
      </c>
      <c r="I926" s="7">
        <f>IF([1]配变!M926="","",[1]配变!M926)</f>
        <v>1</v>
      </c>
      <c r="J926" s="7">
        <f>IF([1]配变!G926="","",[1]配变!G926)</f>
        <v>0</v>
      </c>
    </row>
    <row r="927" spans="1:10" x14ac:dyDescent="0.15">
      <c r="A927" s="7" t="str">
        <f>IF([1]配变!A927="","",[1]配变!A927)</f>
        <v>金仪科技电子1-1</v>
      </c>
      <c r="B927" s="7" t="str">
        <f>IF([1]配变!B927="","",[1]配变!B927)</f>
        <v>10kV</v>
      </c>
      <c r="C927" s="7">
        <f>IF([1]配变!D927="","",[1]配变!D927)</f>
        <v>1250</v>
      </c>
      <c r="D927" s="7" t="str">
        <f>IF([1]配变!F927="","",[1]配变!F927)</f>
        <v>市辖</v>
      </c>
      <c r="E927" s="7" t="str">
        <f>IF([1]配变!H927="","",[1]配变!H927)</f>
        <v>分区1</v>
      </c>
      <c r="F927" s="7">
        <f>IF([1]配变!J927="","",[1]配变!J927)</f>
        <v>1</v>
      </c>
      <c r="G927" s="7">
        <f>IF([1]配变!K927="","",[1]配变!K927)</f>
        <v>0</v>
      </c>
      <c r="H927" s="7">
        <f>IF([1]配变!L927="","",[1]配变!L927)</f>
        <v>0</v>
      </c>
      <c r="I927" s="7">
        <f>IF([1]配变!M927="","",[1]配变!M927)</f>
        <v>0</v>
      </c>
      <c r="J927" s="7">
        <f>IF([1]配变!G927="","",[1]配变!G927)</f>
        <v>0</v>
      </c>
    </row>
    <row r="928" spans="1:10" x14ac:dyDescent="0.15">
      <c r="A928" s="7" t="str">
        <f>IF([1]配变!A928="","",[1]配变!A928)</f>
        <v>金仪科技电子1-2</v>
      </c>
      <c r="B928" s="7" t="str">
        <f>IF([1]配变!B928="","",[1]配变!B928)</f>
        <v>10kV</v>
      </c>
      <c r="C928" s="7">
        <f>IF([1]配变!D928="","",[1]配变!D928)</f>
        <v>30</v>
      </c>
      <c r="D928" s="7" t="str">
        <f>IF([1]配变!F928="","",[1]配变!F928)</f>
        <v>市辖</v>
      </c>
      <c r="E928" s="7" t="str">
        <f>IF([1]配变!H928="","",[1]配变!H928)</f>
        <v>分区1</v>
      </c>
      <c r="F928" s="7">
        <f>IF([1]配变!J928="","",[1]配变!J928)</f>
        <v>0</v>
      </c>
      <c r="G928" s="7">
        <f>IF([1]配变!K928="","",[1]配变!K928)</f>
        <v>1</v>
      </c>
      <c r="H928" s="7">
        <f>IF([1]配变!L928="","",[1]配变!L928)</f>
        <v>1</v>
      </c>
      <c r="I928" s="7">
        <f>IF([1]配变!M928="","",[1]配变!M928)</f>
        <v>1</v>
      </c>
      <c r="J928" s="7">
        <f>IF([1]配变!G928="","",[1]配变!G928)</f>
        <v>0</v>
      </c>
    </row>
    <row r="929" spans="1:10" x14ac:dyDescent="0.15">
      <c r="A929" s="7" t="str">
        <f>IF([1]配变!A929="","",[1]配变!A929)</f>
        <v>敬老院</v>
      </c>
      <c r="B929" s="7" t="str">
        <f>IF([1]配变!B929="","",[1]配变!B929)</f>
        <v>10kV</v>
      </c>
      <c r="C929" s="7">
        <f>IF([1]配变!D929="","",[1]配变!D929)</f>
        <v>250</v>
      </c>
      <c r="D929" s="7" t="str">
        <f>IF([1]配变!F929="","",[1]配变!F929)</f>
        <v>市辖</v>
      </c>
      <c r="E929" s="7" t="str">
        <f>IF([1]配变!H929="","",[1]配变!H929)</f>
        <v>分区1</v>
      </c>
      <c r="F929" s="7">
        <f>IF([1]配变!J929="","",[1]配变!J929)</f>
        <v>1</v>
      </c>
      <c r="G929" s="7">
        <f>IF([1]配变!K929="","",[1]配变!K929)</f>
        <v>2</v>
      </c>
      <c r="H929" s="7">
        <f>IF([1]配变!L929="","",[1]配变!L929)</f>
        <v>1</v>
      </c>
      <c r="I929" s="7">
        <f>IF([1]配变!M929="","",[1]配变!M929)</f>
        <v>1</v>
      </c>
      <c r="J929" s="7">
        <f>IF([1]配变!G929="","",[1]配变!G929)</f>
        <v>0</v>
      </c>
    </row>
    <row r="930" spans="1:10" x14ac:dyDescent="0.15">
      <c r="A930" s="7" t="str">
        <f>IF([1]配变!A930="","",[1]配变!A930)</f>
        <v>秋林纸业</v>
      </c>
      <c r="B930" s="7" t="str">
        <f>IF([1]配变!B930="","",[1]配变!B930)</f>
        <v>10kV</v>
      </c>
      <c r="C930" s="7">
        <f>IF([1]配变!D930="","",[1]配变!D930)</f>
        <v>250</v>
      </c>
      <c r="D930" s="7" t="str">
        <f>IF([1]配变!F930="","",[1]配变!F930)</f>
        <v>市辖</v>
      </c>
      <c r="E930" s="7" t="str">
        <f>IF([1]配变!H930="","",[1]配变!H930)</f>
        <v>分区1</v>
      </c>
      <c r="F930" s="7">
        <f>IF([1]配变!J930="","",[1]配变!J930)</f>
        <v>0</v>
      </c>
      <c r="G930" s="7">
        <f>IF([1]配变!K930="","",[1]配变!K930)</f>
        <v>0</v>
      </c>
      <c r="H930" s="7">
        <f>IF([1]配变!L930="","",[1]配变!L930)</f>
        <v>0</v>
      </c>
      <c r="I930" s="7">
        <f>IF([1]配变!M930="","",[1]配变!M930)</f>
        <v>0</v>
      </c>
      <c r="J930" s="7">
        <f>IF([1]配变!G930="","",[1]配变!G930)</f>
        <v>0</v>
      </c>
    </row>
    <row r="931" spans="1:10" x14ac:dyDescent="0.15">
      <c r="A931" s="7" t="str">
        <f>IF([1]配变!A931="","",[1]配变!A931)</f>
        <v>通臣包装</v>
      </c>
      <c r="B931" s="7" t="str">
        <f>IF([1]配变!B931="","",[1]配变!B931)</f>
        <v>10kV</v>
      </c>
      <c r="C931" s="7">
        <f>IF([1]配变!D931="","",[1]配变!D931)</f>
        <v>250</v>
      </c>
      <c r="D931" s="7" t="str">
        <f>IF([1]配变!F931="","",[1]配变!F931)</f>
        <v>市辖</v>
      </c>
      <c r="E931" s="7" t="str">
        <f>IF([1]配变!H931="","",[1]配变!H931)</f>
        <v>分区1</v>
      </c>
      <c r="F931" s="7">
        <f>IF([1]配变!J931="","",[1]配变!J931)</f>
        <v>1</v>
      </c>
      <c r="G931" s="7">
        <f>IF([1]配变!K931="","",[1]配变!K931)</f>
        <v>1</v>
      </c>
      <c r="H931" s="7">
        <f>IF([1]配变!L931="","",[1]配变!L931)</f>
        <v>1</v>
      </c>
      <c r="I931" s="7">
        <f>IF([1]配变!M931="","",[1]配变!M931)</f>
        <v>1</v>
      </c>
      <c r="J931" s="7">
        <f>IF([1]配变!G931="","",[1]配变!G931)</f>
        <v>0</v>
      </c>
    </row>
    <row r="932" spans="1:10" x14ac:dyDescent="0.15">
      <c r="A932" s="7" t="str">
        <f>IF([1]配变!A932="","",[1]配变!A932)</f>
        <v>威路德电子</v>
      </c>
      <c r="B932" s="7" t="str">
        <f>IF([1]配变!B932="","",[1]配变!B932)</f>
        <v>10kV</v>
      </c>
      <c r="C932" s="7">
        <f>IF([1]配变!D932="","",[1]配变!D932)</f>
        <v>250</v>
      </c>
      <c r="D932" s="7" t="str">
        <f>IF([1]配变!F932="","",[1]配变!F932)</f>
        <v>市辖</v>
      </c>
      <c r="E932" s="7" t="str">
        <f>IF([1]配变!H932="","",[1]配变!H932)</f>
        <v>分区1</v>
      </c>
      <c r="F932" s="7">
        <f>IF([1]配变!J932="","",[1]配变!J932)</f>
        <v>0</v>
      </c>
      <c r="G932" s="7">
        <f>IF([1]配变!K932="","",[1]配变!K932)</f>
        <v>2</v>
      </c>
      <c r="H932" s="7">
        <f>IF([1]配变!L932="","",[1]配变!L932)</f>
        <v>1</v>
      </c>
      <c r="I932" s="7">
        <f>IF([1]配变!M932="","",[1]配变!M932)</f>
        <v>1</v>
      </c>
      <c r="J932" s="7">
        <f>IF([1]配变!G932="","",[1]配变!G932)</f>
        <v>0</v>
      </c>
    </row>
    <row r="933" spans="1:10" x14ac:dyDescent="0.15">
      <c r="A933" s="7" t="str">
        <f>IF([1]配变!A933="","",[1]配变!A933)</f>
        <v>万荣印刷</v>
      </c>
      <c r="B933" s="7" t="str">
        <f>IF([1]配变!B933="","",[1]配变!B933)</f>
        <v>10kV</v>
      </c>
      <c r="C933" s="7">
        <f>IF([1]配变!D933="","",[1]配变!D933)</f>
        <v>400</v>
      </c>
      <c r="D933" s="7" t="str">
        <f>IF([1]配变!F933="","",[1]配变!F933)</f>
        <v>市辖</v>
      </c>
      <c r="E933" s="7" t="str">
        <f>IF([1]配变!H933="","",[1]配变!H933)</f>
        <v>分区1</v>
      </c>
      <c r="F933" s="7">
        <f>IF([1]配变!J933="","",[1]配变!J933)</f>
        <v>1</v>
      </c>
      <c r="G933" s="7">
        <f>IF([1]配变!K933="","",[1]配变!K933)</f>
        <v>0</v>
      </c>
      <c r="H933" s="7">
        <f>IF([1]配变!L933="","",[1]配变!L933)</f>
        <v>0</v>
      </c>
      <c r="I933" s="7">
        <f>IF([1]配变!M933="","",[1]配变!M933)</f>
        <v>0</v>
      </c>
      <c r="J933" s="7">
        <f>IF([1]配变!G933="","",[1]配变!G933)</f>
        <v>0</v>
      </c>
    </row>
    <row r="934" spans="1:10" x14ac:dyDescent="0.15">
      <c r="A934" s="7" t="str">
        <f>IF([1]配变!A934="","",[1]配变!A934)</f>
        <v>雅丽特</v>
      </c>
      <c r="B934" s="7" t="str">
        <f>IF([1]配变!B934="","",[1]配变!B934)</f>
        <v>10kV</v>
      </c>
      <c r="C934" s="7">
        <f>IF([1]配变!D934="","",[1]配变!D934)</f>
        <v>160</v>
      </c>
      <c r="D934" s="7" t="str">
        <f>IF([1]配变!F934="","",[1]配变!F934)</f>
        <v>市辖</v>
      </c>
      <c r="E934" s="7" t="str">
        <f>IF([1]配变!H934="","",[1]配变!H934)</f>
        <v>分区1</v>
      </c>
      <c r="F934" s="7">
        <f>IF([1]配变!J934="","",[1]配变!J934)</f>
        <v>0</v>
      </c>
      <c r="G934" s="7">
        <f>IF([1]配变!K934="","",[1]配变!K934)</f>
        <v>1</v>
      </c>
      <c r="H934" s="7">
        <f>IF([1]配变!L934="","",[1]配变!L934)</f>
        <v>1</v>
      </c>
      <c r="I934" s="7">
        <f>IF([1]配变!M934="","",[1]配变!M934)</f>
        <v>1</v>
      </c>
      <c r="J934" s="7">
        <f>IF([1]配变!G934="","",[1]配变!G934)</f>
        <v>0</v>
      </c>
    </row>
    <row r="935" spans="1:10" x14ac:dyDescent="0.15">
      <c r="A935" s="7" t="str">
        <f>IF([1]配变!A935="","",[1]配变!A935)</f>
        <v>煤化工程</v>
      </c>
      <c r="B935" s="7" t="str">
        <f>IF([1]配变!B935="","",[1]配变!B935)</f>
        <v>10kV</v>
      </c>
      <c r="C935" s="7">
        <f>IF([1]配变!D935="","",[1]配变!D935)</f>
        <v>250</v>
      </c>
      <c r="D935" s="7" t="str">
        <f>IF([1]配变!F935="","",[1]配变!F935)</f>
        <v>市辖</v>
      </c>
      <c r="E935" s="7" t="str">
        <f>IF([1]配变!H935="","",[1]配变!H935)</f>
        <v>分区1</v>
      </c>
      <c r="F935" s="7">
        <f>IF([1]配变!J935="","",[1]配变!J935)</f>
        <v>1</v>
      </c>
      <c r="G935" s="7">
        <f>IF([1]配变!K935="","",[1]配变!K935)</f>
        <v>2</v>
      </c>
      <c r="H935" s="7">
        <f>IF([1]配变!L935="","",[1]配变!L935)</f>
        <v>1</v>
      </c>
      <c r="I935" s="7">
        <f>IF([1]配变!M935="","",[1]配变!M935)</f>
        <v>1</v>
      </c>
      <c r="J935" s="7">
        <f>IF([1]配变!G935="","",[1]配变!G935)</f>
        <v>0</v>
      </c>
    </row>
    <row r="936" spans="1:10" x14ac:dyDescent="0.15">
      <c r="A936" s="7" t="str">
        <f>IF([1]配变!A936="","",[1]配变!A936)</f>
        <v>华威德创</v>
      </c>
      <c r="B936" s="7" t="str">
        <f>IF([1]配变!B936="","",[1]配变!B936)</f>
        <v>10kV</v>
      </c>
      <c r="C936" s="7">
        <f>IF([1]配变!D936="","",[1]配变!D936)</f>
        <v>250</v>
      </c>
      <c r="D936" s="7" t="str">
        <f>IF([1]配变!F936="","",[1]配变!F936)</f>
        <v>市辖</v>
      </c>
      <c r="E936" s="7" t="str">
        <f>IF([1]配变!H936="","",[1]配变!H936)</f>
        <v>分区1</v>
      </c>
      <c r="F936" s="7">
        <f>IF([1]配变!J936="","",[1]配变!J936)</f>
        <v>0</v>
      </c>
      <c r="G936" s="7">
        <f>IF([1]配变!K936="","",[1]配变!K936)</f>
        <v>0</v>
      </c>
      <c r="H936" s="7">
        <f>IF([1]配变!L936="","",[1]配变!L936)</f>
        <v>0</v>
      </c>
      <c r="I936" s="7">
        <f>IF([1]配变!M936="","",[1]配变!M936)</f>
        <v>0</v>
      </c>
      <c r="J936" s="7">
        <f>IF([1]配变!G936="","",[1]配变!G936)</f>
        <v>0</v>
      </c>
    </row>
    <row r="937" spans="1:10" x14ac:dyDescent="0.15">
      <c r="A937" s="7" t="str">
        <f>IF([1]配变!A937="","",[1]配变!A937)</f>
        <v>蓬发机械</v>
      </c>
      <c r="B937" s="7" t="str">
        <f>IF([1]配变!B937="","",[1]配变!B937)</f>
        <v>10kV</v>
      </c>
      <c r="C937" s="7">
        <f>IF([1]配变!D937="","",[1]配变!D937)</f>
        <v>160</v>
      </c>
      <c r="D937" s="7" t="str">
        <f>IF([1]配变!F937="","",[1]配变!F937)</f>
        <v>市辖</v>
      </c>
      <c r="E937" s="7" t="str">
        <f>IF([1]配变!H937="","",[1]配变!H937)</f>
        <v>分区1</v>
      </c>
      <c r="F937" s="7">
        <f>IF([1]配变!J937="","",[1]配变!J937)</f>
        <v>1</v>
      </c>
      <c r="G937" s="7">
        <f>IF([1]配变!K937="","",[1]配变!K937)</f>
        <v>1</v>
      </c>
      <c r="H937" s="7">
        <f>IF([1]配变!L937="","",[1]配变!L937)</f>
        <v>1</v>
      </c>
      <c r="I937" s="7">
        <f>IF([1]配变!M937="","",[1]配变!M937)</f>
        <v>1</v>
      </c>
      <c r="J937" s="7">
        <f>IF([1]配变!G937="","",[1]配变!G937)</f>
        <v>0</v>
      </c>
    </row>
    <row r="938" spans="1:10" x14ac:dyDescent="0.15">
      <c r="A938" s="7" t="str">
        <f>IF([1]配变!A938="","",[1]配变!A938)</f>
        <v>立德物业</v>
      </c>
      <c r="B938" s="7" t="str">
        <f>IF([1]配变!B938="","",[1]配变!B938)</f>
        <v>10kV</v>
      </c>
      <c r="C938" s="7">
        <f>IF([1]配变!D938="","",[1]配变!D938)</f>
        <v>315</v>
      </c>
      <c r="D938" s="7" t="str">
        <f>IF([1]配变!F938="","",[1]配变!F938)</f>
        <v>市辖</v>
      </c>
      <c r="E938" s="7" t="str">
        <f>IF([1]配变!H938="","",[1]配变!H938)</f>
        <v>分区1</v>
      </c>
      <c r="F938" s="7">
        <f>IF([1]配变!J938="","",[1]配变!J938)</f>
        <v>0</v>
      </c>
      <c r="G938" s="7">
        <f>IF([1]配变!K938="","",[1]配变!K938)</f>
        <v>2</v>
      </c>
      <c r="H938" s="7">
        <f>IF([1]配变!L938="","",[1]配变!L938)</f>
        <v>1</v>
      </c>
      <c r="I938" s="7">
        <f>IF([1]配变!M938="","",[1]配变!M938)</f>
        <v>1</v>
      </c>
      <c r="J938" s="7">
        <f>IF([1]配变!G938="","",[1]配变!G938)</f>
        <v>0</v>
      </c>
    </row>
    <row r="939" spans="1:10" x14ac:dyDescent="0.15">
      <c r="A939" s="7" t="str">
        <f>IF([1]配变!A939="","",[1]配变!A939)</f>
        <v>博伟家饰</v>
      </c>
      <c r="B939" s="7" t="str">
        <f>IF([1]配变!B939="","",[1]配变!B939)</f>
        <v>10kV</v>
      </c>
      <c r="C939" s="7">
        <f>IF([1]配变!D939="","",[1]配变!D939)</f>
        <v>315</v>
      </c>
      <c r="D939" s="7" t="str">
        <f>IF([1]配变!F939="","",[1]配变!F939)</f>
        <v>市辖</v>
      </c>
      <c r="E939" s="7" t="str">
        <f>IF([1]配变!H939="","",[1]配变!H939)</f>
        <v>分区1</v>
      </c>
      <c r="F939" s="7">
        <f>IF([1]配变!J939="","",[1]配变!J939)</f>
        <v>1</v>
      </c>
      <c r="G939" s="7">
        <f>IF([1]配变!K939="","",[1]配变!K939)</f>
        <v>0</v>
      </c>
      <c r="H939" s="7">
        <f>IF([1]配变!L939="","",[1]配变!L939)</f>
        <v>0</v>
      </c>
      <c r="I939" s="7">
        <f>IF([1]配变!M939="","",[1]配变!M939)</f>
        <v>0</v>
      </c>
      <c r="J939" s="7">
        <f>IF([1]配变!G939="","",[1]配变!G939)</f>
        <v>0</v>
      </c>
    </row>
    <row r="940" spans="1:10" x14ac:dyDescent="0.15">
      <c r="A940" s="7" t="str">
        <f>IF([1]配变!A940="","",[1]配变!A940)</f>
        <v>和彦机电</v>
      </c>
      <c r="B940" s="7" t="str">
        <f>IF([1]配变!B940="","",[1]配变!B940)</f>
        <v>10kV</v>
      </c>
      <c r="C940" s="7">
        <f>IF([1]配变!D940="","",[1]配变!D940)</f>
        <v>250</v>
      </c>
      <c r="D940" s="7" t="str">
        <f>IF([1]配变!F940="","",[1]配变!F940)</f>
        <v>市辖</v>
      </c>
      <c r="E940" s="7" t="str">
        <f>IF([1]配变!H940="","",[1]配变!H940)</f>
        <v>分区1</v>
      </c>
      <c r="F940" s="7">
        <f>IF([1]配变!J940="","",[1]配变!J940)</f>
        <v>0</v>
      </c>
      <c r="G940" s="7">
        <f>IF([1]配变!K940="","",[1]配变!K940)</f>
        <v>1</v>
      </c>
      <c r="H940" s="7">
        <f>IF([1]配变!L940="","",[1]配变!L940)</f>
        <v>1</v>
      </c>
      <c r="I940" s="7">
        <f>IF([1]配变!M940="","",[1]配变!M940)</f>
        <v>1</v>
      </c>
      <c r="J940" s="7">
        <f>IF([1]配变!G940="","",[1]配变!G940)</f>
        <v>0</v>
      </c>
    </row>
    <row r="941" spans="1:10" x14ac:dyDescent="0.15">
      <c r="A941" s="7" t="str">
        <f>IF([1]配变!A941="","",[1]配变!A941)</f>
        <v>沪力电机</v>
      </c>
      <c r="B941" s="7" t="str">
        <f>IF([1]配变!B941="","",[1]配变!B941)</f>
        <v>10kV</v>
      </c>
      <c r="C941" s="7">
        <f>IF([1]配变!D941="","",[1]配变!D941)</f>
        <v>160</v>
      </c>
      <c r="D941" s="7" t="str">
        <f>IF([1]配变!F941="","",[1]配变!F941)</f>
        <v>市辖</v>
      </c>
      <c r="E941" s="7" t="str">
        <f>IF([1]配变!H941="","",[1]配变!H941)</f>
        <v>分区1</v>
      </c>
      <c r="F941" s="7">
        <f>IF([1]配变!J941="","",[1]配变!J941)</f>
        <v>1</v>
      </c>
      <c r="G941" s="7">
        <f>IF([1]配变!K941="","",[1]配变!K941)</f>
        <v>2</v>
      </c>
      <c r="H941" s="7">
        <f>IF([1]配变!L941="","",[1]配变!L941)</f>
        <v>1</v>
      </c>
      <c r="I941" s="7">
        <f>IF([1]配变!M941="","",[1]配变!M941)</f>
        <v>1</v>
      </c>
      <c r="J941" s="7">
        <f>IF([1]配变!G941="","",[1]配变!G941)</f>
        <v>0</v>
      </c>
    </row>
    <row r="942" spans="1:10" x14ac:dyDescent="0.15">
      <c r="A942" s="7" t="str">
        <f>IF([1]配变!A942="","",[1]配变!A942)</f>
        <v>海瑞达</v>
      </c>
      <c r="B942" s="7" t="str">
        <f>IF([1]配变!B942="","",[1]配变!B942)</f>
        <v>10kV</v>
      </c>
      <c r="C942" s="7">
        <f>IF([1]配变!D942="","",[1]配变!D942)</f>
        <v>200</v>
      </c>
      <c r="D942" s="7" t="str">
        <f>IF([1]配变!F942="","",[1]配变!F942)</f>
        <v>市辖</v>
      </c>
      <c r="E942" s="7" t="str">
        <f>IF([1]配变!H942="","",[1]配变!H942)</f>
        <v>分区1</v>
      </c>
      <c r="F942" s="7">
        <f>IF([1]配变!J942="","",[1]配变!J942)</f>
        <v>0</v>
      </c>
      <c r="G942" s="7">
        <f>IF([1]配变!K942="","",[1]配变!K942)</f>
        <v>0</v>
      </c>
      <c r="H942" s="7">
        <f>IF([1]配变!L942="","",[1]配变!L942)</f>
        <v>0</v>
      </c>
      <c r="I942" s="7">
        <f>IF([1]配变!M942="","",[1]配变!M942)</f>
        <v>0</v>
      </c>
      <c r="J942" s="7">
        <f>IF([1]配变!G942="","",[1]配变!G942)</f>
        <v>0</v>
      </c>
    </row>
    <row r="943" spans="1:10" x14ac:dyDescent="0.15">
      <c r="A943" s="7" t="str">
        <f>IF([1]配变!A943="","",[1]配变!A943)</f>
        <v>明忆达</v>
      </c>
      <c r="B943" s="7" t="str">
        <f>IF([1]配变!B943="","",[1]配变!B943)</f>
        <v>10kV</v>
      </c>
      <c r="C943" s="7">
        <f>IF([1]配变!D943="","",[1]配变!D943)</f>
        <v>250</v>
      </c>
      <c r="D943" s="7" t="str">
        <f>IF([1]配变!F943="","",[1]配变!F943)</f>
        <v>市辖</v>
      </c>
      <c r="E943" s="7" t="str">
        <f>IF([1]配变!H943="","",[1]配变!H943)</f>
        <v>分区1</v>
      </c>
      <c r="F943" s="7">
        <f>IF([1]配变!J943="","",[1]配变!J943)</f>
        <v>1</v>
      </c>
      <c r="G943" s="7">
        <f>IF([1]配变!K943="","",[1]配变!K943)</f>
        <v>1</v>
      </c>
      <c r="H943" s="7">
        <f>IF([1]配变!L943="","",[1]配变!L943)</f>
        <v>1</v>
      </c>
      <c r="I943" s="7">
        <f>IF([1]配变!M943="","",[1]配变!M943)</f>
        <v>1</v>
      </c>
      <c r="J943" s="7">
        <f>IF([1]配变!G943="","",[1]配变!G943)</f>
        <v>0</v>
      </c>
    </row>
    <row r="944" spans="1:10" x14ac:dyDescent="0.15">
      <c r="A944" s="7" t="str">
        <f>IF([1]配变!A944="","",[1]配变!A944)</f>
        <v>瑞盈热缩</v>
      </c>
      <c r="B944" s="7" t="str">
        <f>IF([1]配变!B944="","",[1]配变!B944)</f>
        <v>10kV</v>
      </c>
      <c r="C944" s="7">
        <f>IF([1]配变!D944="","",[1]配变!D944)</f>
        <v>315</v>
      </c>
      <c r="D944" s="7" t="str">
        <f>IF([1]配变!F944="","",[1]配变!F944)</f>
        <v>市辖</v>
      </c>
      <c r="E944" s="7" t="str">
        <f>IF([1]配变!H944="","",[1]配变!H944)</f>
        <v>分区1</v>
      </c>
      <c r="F944" s="7">
        <f>IF([1]配变!J944="","",[1]配变!J944)</f>
        <v>0</v>
      </c>
      <c r="G944" s="7">
        <f>IF([1]配变!K944="","",[1]配变!K944)</f>
        <v>2</v>
      </c>
      <c r="H944" s="7">
        <f>IF([1]配变!L944="","",[1]配变!L944)</f>
        <v>1</v>
      </c>
      <c r="I944" s="7">
        <f>IF([1]配变!M944="","",[1]配变!M944)</f>
        <v>1</v>
      </c>
      <c r="J944" s="7">
        <f>IF([1]配变!G944="","",[1]配变!G944)</f>
        <v>0</v>
      </c>
    </row>
    <row r="945" spans="1:10" x14ac:dyDescent="0.15">
      <c r="A945" s="7" t="str">
        <f>IF([1]配变!A945="","",[1]配变!A945)</f>
        <v>众捷</v>
      </c>
      <c r="B945" s="7" t="str">
        <f>IF([1]配变!B945="","",[1]配变!B945)</f>
        <v>10kV</v>
      </c>
      <c r="C945" s="7">
        <f>IF([1]配变!D945="","",[1]配变!D945)</f>
        <v>250</v>
      </c>
      <c r="D945" s="7" t="str">
        <f>IF([1]配变!F945="","",[1]配变!F945)</f>
        <v>市辖</v>
      </c>
      <c r="E945" s="7" t="str">
        <f>IF([1]配变!H945="","",[1]配变!H945)</f>
        <v>分区1</v>
      </c>
      <c r="F945" s="7">
        <f>IF([1]配变!J945="","",[1]配变!J945)</f>
        <v>1</v>
      </c>
      <c r="G945" s="7">
        <f>IF([1]配变!K945="","",[1]配变!K945)</f>
        <v>0</v>
      </c>
      <c r="H945" s="7">
        <f>IF([1]配变!L945="","",[1]配变!L945)</f>
        <v>0</v>
      </c>
      <c r="I945" s="7">
        <f>IF([1]配变!M945="","",[1]配变!M945)</f>
        <v>0</v>
      </c>
      <c r="J945" s="7">
        <f>IF([1]配变!G945="","",[1]配变!G945)</f>
        <v>0</v>
      </c>
    </row>
    <row r="946" spans="1:10" x14ac:dyDescent="0.15">
      <c r="A946" s="7" t="str">
        <f>IF([1]配变!A946="","",[1]配变!A946)</f>
        <v>泓力输送</v>
      </c>
      <c r="B946" s="7" t="str">
        <f>IF([1]配变!B946="","",[1]配变!B946)</f>
        <v>10kV</v>
      </c>
      <c r="C946" s="7">
        <f>IF([1]配变!D946="","",[1]配变!D946)</f>
        <v>250</v>
      </c>
      <c r="D946" s="7" t="str">
        <f>IF([1]配变!F946="","",[1]配变!F946)</f>
        <v>市辖</v>
      </c>
      <c r="E946" s="7" t="str">
        <f>IF([1]配变!H946="","",[1]配变!H946)</f>
        <v>分区1</v>
      </c>
      <c r="F946" s="7">
        <f>IF([1]配变!J946="","",[1]配变!J946)</f>
        <v>0</v>
      </c>
      <c r="G946" s="7">
        <f>IF([1]配变!K946="","",[1]配变!K946)</f>
        <v>1</v>
      </c>
      <c r="H946" s="7">
        <f>IF([1]配变!L946="","",[1]配变!L946)</f>
        <v>1</v>
      </c>
      <c r="I946" s="7">
        <f>IF([1]配变!M946="","",[1]配变!M946)</f>
        <v>1</v>
      </c>
      <c r="J946" s="7">
        <f>IF([1]配变!G946="","",[1]配变!G946)</f>
        <v>0</v>
      </c>
    </row>
    <row r="947" spans="1:10" x14ac:dyDescent="0.15">
      <c r="A947" s="7" t="str">
        <f>IF([1]配变!A947="","",[1]配变!A947)</f>
        <v>杰爱希</v>
      </c>
      <c r="B947" s="7" t="str">
        <f>IF([1]配变!B947="","",[1]配变!B947)</f>
        <v>10kV</v>
      </c>
      <c r="C947" s="7">
        <f>IF([1]配变!D947="","",[1]配变!D947)</f>
        <v>315</v>
      </c>
      <c r="D947" s="7" t="str">
        <f>IF([1]配变!F947="","",[1]配变!F947)</f>
        <v>市辖</v>
      </c>
      <c r="E947" s="7" t="str">
        <f>IF([1]配变!H947="","",[1]配变!H947)</f>
        <v>分区1</v>
      </c>
      <c r="F947" s="7">
        <f>IF([1]配变!J947="","",[1]配变!J947)</f>
        <v>1</v>
      </c>
      <c r="G947" s="7">
        <f>IF([1]配变!K947="","",[1]配变!K947)</f>
        <v>2</v>
      </c>
      <c r="H947" s="7">
        <f>IF([1]配变!L947="","",[1]配变!L947)</f>
        <v>1</v>
      </c>
      <c r="I947" s="7">
        <f>IF([1]配变!M947="","",[1]配变!M947)</f>
        <v>1</v>
      </c>
      <c r="J947" s="7">
        <f>IF([1]配变!G947="","",[1]配变!G947)</f>
        <v>0</v>
      </c>
    </row>
    <row r="948" spans="1:10" x14ac:dyDescent="0.15">
      <c r="A948" s="7" t="str">
        <f>IF([1]配变!A948="","",[1]配变!A948)</f>
        <v>森信科学</v>
      </c>
      <c r="B948" s="7" t="str">
        <f>IF([1]配变!B948="","",[1]配变!B948)</f>
        <v>10kV</v>
      </c>
      <c r="C948" s="7">
        <f>IF([1]配变!D948="","",[1]配变!D948)</f>
        <v>250</v>
      </c>
      <c r="D948" s="7" t="str">
        <f>IF([1]配变!F948="","",[1]配变!F948)</f>
        <v>市辖</v>
      </c>
      <c r="E948" s="7" t="str">
        <f>IF([1]配变!H948="","",[1]配变!H948)</f>
        <v>分区1</v>
      </c>
      <c r="F948" s="7">
        <f>IF([1]配变!J948="","",[1]配变!J948)</f>
        <v>0</v>
      </c>
      <c r="G948" s="7">
        <f>IF([1]配变!K948="","",[1]配变!K948)</f>
        <v>0</v>
      </c>
      <c r="H948" s="7">
        <f>IF([1]配变!L948="","",[1]配变!L948)</f>
        <v>0</v>
      </c>
      <c r="I948" s="7">
        <f>IF([1]配变!M948="","",[1]配变!M948)</f>
        <v>0</v>
      </c>
      <c r="J948" s="7">
        <f>IF([1]配变!G948="","",[1]配变!G948)</f>
        <v>0</v>
      </c>
    </row>
    <row r="949" spans="1:10" x14ac:dyDescent="0.15">
      <c r="A949" s="7" t="str">
        <f>IF([1]配变!A949="","",[1]配变!A949)</f>
        <v>泛安机械</v>
      </c>
      <c r="B949" s="7" t="str">
        <f>IF([1]配变!B949="","",[1]配变!B949)</f>
        <v>10kV</v>
      </c>
      <c r="C949" s="7">
        <f>IF([1]配变!D949="","",[1]配变!D949)</f>
        <v>250</v>
      </c>
      <c r="D949" s="7" t="str">
        <f>IF([1]配变!F949="","",[1]配变!F949)</f>
        <v>市辖</v>
      </c>
      <c r="E949" s="7" t="str">
        <f>IF([1]配变!H949="","",[1]配变!H949)</f>
        <v>分区1</v>
      </c>
      <c r="F949" s="7">
        <f>IF([1]配变!J949="","",[1]配变!J949)</f>
        <v>1</v>
      </c>
      <c r="G949" s="7">
        <f>IF([1]配变!K949="","",[1]配变!K949)</f>
        <v>1</v>
      </c>
      <c r="H949" s="7">
        <f>IF([1]配变!L949="","",[1]配变!L949)</f>
        <v>1</v>
      </c>
      <c r="I949" s="7">
        <f>IF([1]配变!M949="","",[1]配变!M949)</f>
        <v>1</v>
      </c>
      <c r="J949" s="7">
        <f>IF([1]配变!G949="","",[1]配变!G949)</f>
        <v>0</v>
      </c>
    </row>
    <row r="950" spans="1:10" x14ac:dyDescent="0.15">
      <c r="A950" s="7" t="str">
        <f>IF([1]配变!A950="","",[1]配变!A950)</f>
        <v>高邦电气</v>
      </c>
      <c r="B950" s="7" t="str">
        <f>IF([1]配变!B950="","",[1]配变!B950)</f>
        <v>10kV</v>
      </c>
      <c r="C950" s="7">
        <f>IF([1]配变!D950="","",[1]配变!D950)</f>
        <v>250</v>
      </c>
      <c r="D950" s="7" t="str">
        <f>IF([1]配变!F950="","",[1]配变!F950)</f>
        <v>县级</v>
      </c>
      <c r="E950" s="7" t="str">
        <f>IF([1]配变!H950="","",[1]配变!H950)</f>
        <v>分区3</v>
      </c>
      <c r="F950" s="7">
        <f>IF([1]配变!J950="","",[1]配变!J950)</f>
        <v>0</v>
      </c>
      <c r="G950" s="7">
        <f>IF([1]配变!K950="","",[1]配变!K950)</f>
        <v>2</v>
      </c>
      <c r="H950" s="7">
        <f>IF([1]配变!L950="","",[1]配变!L950)</f>
        <v>1</v>
      </c>
      <c r="I950" s="7">
        <f>IF([1]配变!M950="","",[1]配变!M950)</f>
        <v>1</v>
      </c>
      <c r="J950" s="7">
        <f>IF([1]配变!G950="","",[1]配变!G950)</f>
        <v>0</v>
      </c>
    </row>
    <row r="951" spans="1:10" x14ac:dyDescent="0.15">
      <c r="A951" s="7" t="str">
        <f>IF([1]配变!A951="","",[1]配变!A951)</f>
        <v>兴宇建筑</v>
      </c>
      <c r="B951" s="7" t="str">
        <f>IF([1]配变!B951="","",[1]配变!B951)</f>
        <v>10kV</v>
      </c>
      <c r="C951" s="7">
        <f>IF([1]配变!D951="","",[1]配变!D951)</f>
        <v>160</v>
      </c>
      <c r="D951" s="7" t="str">
        <f>IF([1]配变!F951="","",[1]配变!F951)</f>
        <v>市辖</v>
      </c>
      <c r="E951" s="7" t="str">
        <f>IF([1]配变!H951="","",[1]配变!H951)</f>
        <v>分区1</v>
      </c>
      <c r="F951" s="7">
        <f>IF([1]配变!J951="","",[1]配变!J951)</f>
        <v>1</v>
      </c>
      <c r="G951" s="7">
        <f>IF([1]配变!K951="","",[1]配变!K951)</f>
        <v>0</v>
      </c>
      <c r="H951" s="7">
        <f>IF([1]配变!L951="","",[1]配变!L951)</f>
        <v>0</v>
      </c>
      <c r="I951" s="7">
        <f>IF([1]配变!M951="","",[1]配变!M951)</f>
        <v>0</v>
      </c>
      <c r="J951" s="7">
        <f>IF([1]配变!G951="","",[1]配变!G951)</f>
        <v>0</v>
      </c>
    </row>
    <row r="952" spans="1:10" x14ac:dyDescent="0.15">
      <c r="A952" s="7" t="str">
        <f>IF([1]配变!A952="","",[1]配变!A952)</f>
        <v>立德投资发展</v>
      </c>
      <c r="B952" s="7" t="str">
        <f>IF([1]配变!B952="","",[1]配变!B952)</f>
        <v>10kV</v>
      </c>
      <c r="C952" s="7">
        <f>IF([1]配变!D952="","",[1]配变!D952)</f>
        <v>630</v>
      </c>
      <c r="D952" s="7" t="str">
        <f>IF([1]配变!F952="","",[1]配变!F952)</f>
        <v>市辖</v>
      </c>
      <c r="E952" s="7" t="str">
        <f>IF([1]配变!H952="","",[1]配变!H952)</f>
        <v>分区1</v>
      </c>
      <c r="F952" s="7">
        <f>IF([1]配变!J952="","",[1]配变!J952)</f>
        <v>0</v>
      </c>
      <c r="G952" s="7">
        <f>IF([1]配变!K952="","",[1]配变!K952)</f>
        <v>1</v>
      </c>
      <c r="H952" s="7">
        <f>IF([1]配变!L952="","",[1]配变!L952)</f>
        <v>1</v>
      </c>
      <c r="I952" s="7">
        <f>IF([1]配变!M952="","",[1]配变!M952)</f>
        <v>1</v>
      </c>
      <c r="J952" s="7">
        <f>IF([1]配变!G952="","",[1]配变!G952)</f>
        <v>0</v>
      </c>
    </row>
    <row r="953" spans="1:10" x14ac:dyDescent="0.15">
      <c r="A953" s="7" t="str">
        <f>IF([1]配变!A953="","",[1]配变!A953)</f>
        <v>钛锆五金</v>
      </c>
      <c r="B953" s="7" t="str">
        <f>IF([1]配变!B953="","",[1]配变!B953)</f>
        <v>10kV</v>
      </c>
      <c r="C953" s="7">
        <f>IF([1]配变!D953="","",[1]配变!D953)</f>
        <v>250</v>
      </c>
      <c r="D953" s="7" t="str">
        <f>IF([1]配变!F953="","",[1]配变!F953)</f>
        <v>市辖</v>
      </c>
      <c r="E953" s="7" t="str">
        <f>IF([1]配变!H953="","",[1]配变!H953)</f>
        <v>分区1</v>
      </c>
      <c r="F953" s="7">
        <f>IF([1]配变!J953="","",[1]配变!J953)</f>
        <v>1</v>
      </c>
      <c r="G953" s="7">
        <f>IF([1]配变!K953="","",[1]配变!K953)</f>
        <v>2</v>
      </c>
      <c r="H953" s="7">
        <f>IF([1]配变!L953="","",[1]配变!L953)</f>
        <v>1</v>
      </c>
      <c r="I953" s="7">
        <f>IF([1]配变!M953="","",[1]配变!M953)</f>
        <v>1</v>
      </c>
      <c r="J953" s="7">
        <f>IF([1]配变!G953="","",[1]配变!G953)</f>
        <v>0</v>
      </c>
    </row>
    <row r="954" spans="1:10" x14ac:dyDescent="0.15">
      <c r="A954" s="7" t="str">
        <f>IF([1]配变!A954="","",[1]配变!A954)</f>
        <v>美京照明</v>
      </c>
      <c r="B954" s="7" t="str">
        <f>IF([1]配变!B954="","",[1]配变!B954)</f>
        <v>10kV</v>
      </c>
      <c r="C954" s="7">
        <f>IF([1]配变!D954="","",[1]配变!D954)</f>
        <v>500</v>
      </c>
      <c r="D954" s="7" t="str">
        <f>IF([1]配变!F954="","",[1]配变!F954)</f>
        <v>市辖</v>
      </c>
      <c r="E954" s="7" t="str">
        <f>IF([1]配变!H954="","",[1]配变!H954)</f>
        <v>分区1</v>
      </c>
      <c r="F954" s="7">
        <f>IF([1]配变!J954="","",[1]配变!J954)</f>
        <v>0</v>
      </c>
      <c r="G954" s="7">
        <f>IF([1]配变!K954="","",[1]配变!K954)</f>
        <v>0</v>
      </c>
      <c r="H954" s="7">
        <f>IF([1]配变!L954="","",[1]配变!L954)</f>
        <v>0</v>
      </c>
      <c r="I954" s="7">
        <f>IF([1]配变!M954="","",[1]配变!M954)</f>
        <v>0</v>
      </c>
      <c r="J954" s="7">
        <f>IF([1]配变!G954="","",[1]配变!G954)</f>
        <v>0</v>
      </c>
    </row>
    <row r="955" spans="1:10" x14ac:dyDescent="0.15">
      <c r="A955" s="7" t="str">
        <f>IF([1]配变!A955="","",[1]配变!A955)</f>
        <v>新创力电气</v>
      </c>
      <c r="B955" s="7" t="str">
        <f>IF([1]配变!B955="","",[1]配变!B955)</f>
        <v>10kV</v>
      </c>
      <c r="C955" s="7">
        <f>IF([1]配变!D955="","",[1]配变!D955)</f>
        <v>250</v>
      </c>
      <c r="D955" s="7" t="str">
        <f>IF([1]配变!F955="","",[1]配变!F955)</f>
        <v>县级</v>
      </c>
      <c r="E955" s="7" t="str">
        <f>IF([1]配变!H955="","",[1]配变!H955)</f>
        <v>分区3</v>
      </c>
      <c r="F955" s="7">
        <f>IF([1]配变!J955="","",[1]配变!J955)</f>
        <v>1</v>
      </c>
      <c r="G955" s="7">
        <f>IF([1]配变!K955="","",[1]配变!K955)</f>
        <v>1</v>
      </c>
      <c r="H955" s="7">
        <f>IF([1]配变!L955="","",[1]配变!L955)</f>
        <v>1</v>
      </c>
      <c r="I955" s="7">
        <f>IF([1]配变!M955="","",[1]配变!M955)</f>
        <v>1</v>
      </c>
      <c r="J955" s="7">
        <f>IF([1]配变!G955="","",[1]配变!G955)</f>
        <v>0</v>
      </c>
    </row>
    <row r="956" spans="1:10" x14ac:dyDescent="0.15">
      <c r="A956" s="7" t="str">
        <f>IF([1]配变!A956="","",[1]配变!A956)</f>
        <v>金泰食品</v>
      </c>
      <c r="B956" s="7" t="str">
        <f>IF([1]配变!B956="","",[1]配变!B956)</f>
        <v>10kV</v>
      </c>
      <c r="C956" s="7">
        <f>IF([1]配变!D956="","",[1]配变!D956)</f>
        <v>500</v>
      </c>
      <c r="D956" s="7" t="str">
        <f>IF([1]配变!F956="","",[1]配变!F956)</f>
        <v>市辖</v>
      </c>
      <c r="E956" s="7" t="str">
        <f>IF([1]配变!H956="","",[1]配变!H956)</f>
        <v>分区1</v>
      </c>
      <c r="F956" s="7">
        <f>IF([1]配变!J956="","",[1]配变!J956)</f>
        <v>0</v>
      </c>
      <c r="G956" s="7">
        <f>IF([1]配变!K956="","",[1]配变!K956)</f>
        <v>2</v>
      </c>
      <c r="H956" s="7">
        <f>IF([1]配变!L956="","",[1]配变!L956)</f>
        <v>1</v>
      </c>
      <c r="I956" s="7">
        <f>IF([1]配变!M956="","",[1]配变!M956)</f>
        <v>1</v>
      </c>
      <c r="J956" s="7">
        <f>IF([1]配变!G956="","",[1]配变!G956)</f>
        <v>0</v>
      </c>
    </row>
    <row r="957" spans="1:10" x14ac:dyDescent="0.15">
      <c r="A957" s="7" t="str">
        <f>IF([1]配变!A957="","",[1]配变!A957)</f>
        <v>福达时钟</v>
      </c>
      <c r="B957" s="7" t="str">
        <f>IF([1]配变!B957="","",[1]配变!B957)</f>
        <v>10kV</v>
      </c>
      <c r="C957" s="7">
        <f>IF([1]配变!D957="","",[1]配变!D957)</f>
        <v>250</v>
      </c>
      <c r="D957" s="7" t="str">
        <f>IF([1]配变!F957="","",[1]配变!F957)</f>
        <v>市辖</v>
      </c>
      <c r="E957" s="7" t="str">
        <f>IF([1]配变!H957="","",[1]配变!H957)</f>
        <v>分区1</v>
      </c>
      <c r="F957" s="7">
        <f>IF([1]配变!J957="","",[1]配变!J957)</f>
        <v>1</v>
      </c>
      <c r="G957" s="7">
        <f>IF([1]配变!K957="","",[1]配变!K957)</f>
        <v>0</v>
      </c>
      <c r="H957" s="7">
        <f>IF([1]配变!L957="","",[1]配变!L957)</f>
        <v>0</v>
      </c>
      <c r="I957" s="7">
        <f>IF([1]配变!M957="","",[1]配变!M957)</f>
        <v>0</v>
      </c>
      <c r="J957" s="7">
        <f>IF([1]配变!G957="","",[1]配变!G957)</f>
        <v>0</v>
      </c>
    </row>
    <row r="958" spans="1:10" x14ac:dyDescent="0.15">
      <c r="A958" s="7" t="str">
        <f>IF([1]配变!A958="","",[1]配变!A958)</f>
        <v>大千密封</v>
      </c>
      <c r="B958" s="7" t="str">
        <f>IF([1]配变!B958="","",[1]配变!B958)</f>
        <v>10kV</v>
      </c>
      <c r="C958" s="7">
        <f>IF([1]配变!D958="","",[1]配变!D958)</f>
        <v>250</v>
      </c>
      <c r="D958" s="7" t="str">
        <f>IF([1]配变!F958="","",[1]配变!F958)</f>
        <v>市辖</v>
      </c>
      <c r="E958" s="7" t="str">
        <f>IF([1]配变!H958="","",[1]配变!H958)</f>
        <v>分区1</v>
      </c>
      <c r="F958" s="7">
        <f>IF([1]配变!J958="","",[1]配变!J958)</f>
        <v>0</v>
      </c>
      <c r="G958" s="7">
        <f>IF([1]配变!K958="","",[1]配变!K958)</f>
        <v>1</v>
      </c>
      <c r="H958" s="7">
        <f>IF([1]配变!L958="","",[1]配变!L958)</f>
        <v>1</v>
      </c>
      <c r="I958" s="7">
        <f>IF([1]配变!M958="","",[1]配变!M958)</f>
        <v>1</v>
      </c>
      <c r="J958" s="7">
        <f>IF([1]配变!G958="","",[1]配变!G958)</f>
        <v>0</v>
      </c>
    </row>
    <row r="959" spans="1:10" x14ac:dyDescent="0.15">
      <c r="A959" s="7" t="str">
        <f>IF([1]配变!A959="","",[1]配变!A959)</f>
        <v>耀采金属</v>
      </c>
      <c r="B959" s="7" t="str">
        <f>IF([1]配变!B959="","",[1]配变!B959)</f>
        <v>10kV</v>
      </c>
      <c r="C959" s="7">
        <f>IF([1]配变!D959="","",[1]配变!D959)</f>
        <v>200</v>
      </c>
      <c r="D959" s="7" t="str">
        <f>IF([1]配变!F959="","",[1]配变!F959)</f>
        <v>市辖</v>
      </c>
      <c r="E959" s="7" t="str">
        <f>IF([1]配变!H959="","",[1]配变!H959)</f>
        <v>分区1</v>
      </c>
      <c r="F959" s="7">
        <f>IF([1]配变!J959="","",[1]配变!J959)</f>
        <v>1</v>
      </c>
      <c r="G959" s="7">
        <f>IF([1]配变!K959="","",[1]配变!K959)</f>
        <v>2</v>
      </c>
      <c r="H959" s="7">
        <f>IF([1]配变!L959="","",[1]配变!L959)</f>
        <v>1</v>
      </c>
      <c r="I959" s="7">
        <f>IF([1]配变!M959="","",[1]配变!M959)</f>
        <v>1</v>
      </c>
      <c r="J959" s="7">
        <f>IF([1]配变!G959="","",[1]配变!G959)</f>
        <v>0</v>
      </c>
    </row>
    <row r="960" spans="1:10" x14ac:dyDescent="0.15">
      <c r="A960" s="7" t="str">
        <f>IF([1]配变!A960="","",[1]配变!A960)</f>
        <v>光明医院</v>
      </c>
      <c r="B960" s="7" t="str">
        <f>IF([1]配变!B960="","",[1]配变!B960)</f>
        <v>10kV</v>
      </c>
      <c r="C960" s="7">
        <f>IF([1]配变!D960="","",[1]配变!D960)</f>
        <v>200</v>
      </c>
      <c r="D960" s="7" t="str">
        <f>IF([1]配变!F960="","",[1]配变!F960)</f>
        <v>市辖</v>
      </c>
      <c r="E960" s="7" t="str">
        <f>IF([1]配变!H960="","",[1]配变!H960)</f>
        <v>分区1</v>
      </c>
      <c r="F960" s="7">
        <f>IF([1]配变!J960="","",[1]配变!J960)</f>
        <v>0</v>
      </c>
      <c r="G960" s="7">
        <f>IF([1]配变!K960="","",[1]配变!K960)</f>
        <v>0</v>
      </c>
      <c r="H960" s="7">
        <f>IF([1]配变!L960="","",[1]配变!L960)</f>
        <v>0</v>
      </c>
      <c r="I960" s="7">
        <f>IF([1]配变!M960="","",[1]配变!M960)</f>
        <v>0</v>
      </c>
      <c r="J960" s="7">
        <f>IF([1]配变!G960="","",[1]配变!G960)</f>
        <v>0</v>
      </c>
    </row>
    <row r="961" spans="1:10" x14ac:dyDescent="0.15">
      <c r="A961" s="7" t="str">
        <f>IF([1]配变!A961="","",[1]配变!A961)</f>
        <v>宝中塑料</v>
      </c>
      <c r="B961" s="7" t="str">
        <f>IF([1]配变!B961="","",[1]配变!B961)</f>
        <v>10kV</v>
      </c>
      <c r="C961" s="7">
        <f>IF([1]配变!D961="","",[1]配变!D961)</f>
        <v>200</v>
      </c>
      <c r="D961" s="7" t="str">
        <f>IF([1]配变!F961="","",[1]配变!F961)</f>
        <v>市辖</v>
      </c>
      <c r="E961" s="7" t="str">
        <f>IF([1]配变!H961="","",[1]配变!H961)</f>
        <v>分区1</v>
      </c>
      <c r="F961" s="7">
        <f>IF([1]配变!J961="","",[1]配变!J961)</f>
        <v>1</v>
      </c>
      <c r="G961" s="7">
        <f>IF([1]配变!K961="","",[1]配变!K961)</f>
        <v>1</v>
      </c>
      <c r="H961" s="7">
        <f>IF([1]配变!L961="","",[1]配变!L961)</f>
        <v>1</v>
      </c>
      <c r="I961" s="7">
        <f>IF([1]配变!M961="","",[1]配变!M961)</f>
        <v>1</v>
      </c>
      <c r="J961" s="7">
        <f>IF([1]配变!G961="","",[1]配变!G961)</f>
        <v>0</v>
      </c>
    </row>
    <row r="962" spans="1:10" x14ac:dyDescent="0.15">
      <c r="A962" s="7" t="str">
        <f>IF([1]配变!A962="","",[1]配变!A962)</f>
        <v>欣森金属</v>
      </c>
      <c r="B962" s="7" t="str">
        <f>IF([1]配变!B962="","",[1]配变!B962)</f>
        <v>10kV</v>
      </c>
      <c r="C962" s="7">
        <f>IF([1]配变!D962="","",[1]配变!D962)</f>
        <v>80</v>
      </c>
      <c r="D962" s="7" t="str">
        <f>IF([1]配变!F962="","",[1]配变!F962)</f>
        <v>市辖</v>
      </c>
      <c r="E962" s="7" t="str">
        <f>IF([1]配变!H962="","",[1]配变!H962)</f>
        <v>分区1</v>
      </c>
      <c r="F962" s="7">
        <f>IF([1]配变!J962="","",[1]配变!J962)</f>
        <v>0</v>
      </c>
      <c r="G962" s="7">
        <f>IF([1]配变!K962="","",[1]配变!K962)</f>
        <v>2</v>
      </c>
      <c r="H962" s="7">
        <f>IF([1]配变!L962="","",[1]配变!L962)</f>
        <v>1</v>
      </c>
      <c r="I962" s="7">
        <f>IF([1]配变!M962="","",[1]配变!M962)</f>
        <v>1</v>
      </c>
      <c r="J962" s="7">
        <f>IF([1]配变!G962="","",[1]配变!G962)</f>
        <v>0</v>
      </c>
    </row>
    <row r="963" spans="1:10" x14ac:dyDescent="0.15">
      <c r="A963" s="7" t="str">
        <f>IF([1]配变!A963="","",[1]配变!A963)</f>
        <v>古南经济发展临变</v>
      </c>
      <c r="B963" s="7" t="str">
        <f>IF([1]配变!B963="","",[1]配变!B963)</f>
        <v>10kV</v>
      </c>
      <c r="C963" s="7">
        <f>IF([1]配变!D963="","",[1]配变!D963)</f>
        <v>400</v>
      </c>
      <c r="D963" s="7" t="str">
        <f>IF([1]配变!F963="","",[1]配变!F963)</f>
        <v>市辖</v>
      </c>
      <c r="E963" s="7" t="str">
        <f>IF([1]配变!H963="","",[1]配变!H963)</f>
        <v>分区1</v>
      </c>
      <c r="F963" s="7">
        <f>IF([1]配变!J963="","",[1]配变!J963)</f>
        <v>1</v>
      </c>
      <c r="G963" s="7">
        <f>IF([1]配变!K963="","",[1]配变!K963)</f>
        <v>0</v>
      </c>
      <c r="H963" s="7">
        <f>IF([1]配变!L963="","",[1]配变!L963)</f>
        <v>0</v>
      </c>
      <c r="I963" s="7">
        <f>IF([1]配变!M963="","",[1]配变!M963)</f>
        <v>0</v>
      </c>
      <c r="J963" s="7">
        <f>IF([1]配变!G963="","",[1]配变!G963)</f>
        <v>0</v>
      </c>
    </row>
    <row r="964" spans="1:10" x14ac:dyDescent="0.15">
      <c r="A964" s="7" t="str">
        <f>IF([1]配变!A964="","",[1]配变!A964)</f>
        <v>铭传塑胶</v>
      </c>
      <c r="B964" s="7" t="str">
        <f>IF([1]配变!B964="","",[1]配变!B964)</f>
        <v>10kV</v>
      </c>
      <c r="C964" s="7">
        <f>IF([1]配变!D964="","",[1]配变!D964)</f>
        <v>80</v>
      </c>
      <c r="D964" s="7" t="str">
        <f>IF([1]配变!F964="","",[1]配变!F964)</f>
        <v>市辖</v>
      </c>
      <c r="E964" s="7" t="str">
        <f>IF([1]配变!H964="","",[1]配变!H964)</f>
        <v>分区1</v>
      </c>
      <c r="F964" s="7">
        <f>IF([1]配变!J964="","",[1]配变!J964)</f>
        <v>0</v>
      </c>
      <c r="G964" s="7">
        <f>IF([1]配变!K964="","",[1]配变!K964)</f>
        <v>1</v>
      </c>
      <c r="H964" s="7">
        <f>IF([1]配变!L964="","",[1]配变!L964)</f>
        <v>1</v>
      </c>
      <c r="I964" s="7">
        <f>IF([1]配变!M964="","",[1]配变!M964)</f>
        <v>1</v>
      </c>
      <c r="J964" s="7">
        <f>IF([1]配变!G964="","",[1]配变!G964)</f>
        <v>0</v>
      </c>
    </row>
    <row r="965" spans="1:10" x14ac:dyDescent="0.15">
      <c r="A965" s="7" t="str">
        <f>IF([1]配变!A965="","",[1]配变!A965)</f>
        <v>古巷有色金属</v>
      </c>
      <c r="B965" s="7" t="str">
        <f>IF([1]配变!B965="","",[1]配变!B965)</f>
        <v>10kV</v>
      </c>
      <c r="C965" s="7">
        <f>IF([1]配变!D965="","",[1]配变!D965)</f>
        <v>80</v>
      </c>
      <c r="D965" s="7" t="str">
        <f>IF([1]配变!F965="","",[1]配变!F965)</f>
        <v>市辖</v>
      </c>
      <c r="E965" s="7" t="str">
        <f>IF([1]配变!H965="","",[1]配变!H965)</f>
        <v>分区1</v>
      </c>
      <c r="F965" s="7">
        <f>IF([1]配变!J965="","",[1]配变!J965)</f>
        <v>1</v>
      </c>
      <c r="G965" s="7">
        <f>IF([1]配变!K965="","",[1]配变!K965)</f>
        <v>2</v>
      </c>
      <c r="H965" s="7">
        <f>IF([1]配变!L965="","",[1]配变!L965)</f>
        <v>1</v>
      </c>
      <c r="I965" s="7">
        <f>IF([1]配变!M965="","",[1]配变!M965)</f>
        <v>1</v>
      </c>
      <c r="J965" s="7">
        <f>IF([1]配变!G965="","",[1]配变!G965)</f>
        <v>0</v>
      </c>
    </row>
    <row r="966" spans="1:10" x14ac:dyDescent="0.15">
      <c r="A966" s="7" t="str">
        <f>IF([1]配变!A966="","",[1]配变!A966)</f>
        <v>翔华模具制造</v>
      </c>
      <c r="B966" s="7" t="str">
        <f>IF([1]配变!B966="","",[1]配变!B966)</f>
        <v>10kV</v>
      </c>
      <c r="C966" s="7">
        <f>IF([1]配变!D966="","",[1]配变!D966)</f>
        <v>250</v>
      </c>
      <c r="D966" s="7" t="str">
        <f>IF([1]配变!F966="","",[1]配变!F966)</f>
        <v>市辖</v>
      </c>
      <c r="E966" s="7" t="str">
        <f>IF([1]配变!H966="","",[1]配变!H966)</f>
        <v>分区1</v>
      </c>
      <c r="F966" s="7">
        <f>IF([1]配变!J966="","",[1]配变!J966)</f>
        <v>0</v>
      </c>
      <c r="G966" s="7">
        <f>IF([1]配变!K966="","",[1]配变!K966)</f>
        <v>0</v>
      </c>
      <c r="H966" s="7">
        <f>IF([1]配变!L966="","",[1]配变!L966)</f>
        <v>0</v>
      </c>
      <c r="I966" s="7">
        <f>IF([1]配变!M966="","",[1]配变!M966)</f>
        <v>0</v>
      </c>
      <c r="J966" s="7">
        <f>IF([1]配变!G966="","",[1]配变!G966)</f>
        <v>0</v>
      </c>
    </row>
    <row r="967" spans="1:10" x14ac:dyDescent="0.15">
      <c r="A967" s="7" t="str">
        <f>IF([1]配变!A967="","",[1]配变!A967)</f>
        <v>鼎谊</v>
      </c>
      <c r="B967" s="7" t="str">
        <f>IF([1]配变!B967="","",[1]配变!B967)</f>
        <v>10kV</v>
      </c>
      <c r="C967" s="7">
        <f>IF([1]配变!D967="","",[1]配变!D967)</f>
        <v>250</v>
      </c>
      <c r="D967" s="7" t="str">
        <f>IF([1]配变!F967="","",[1]配变!F967)</f>
        <v>市辖</v>
      </c>
      <c r="E967" s="7" t="str">
        <f>IF([1]配变!H967="","",[1]配变!H967)</f>
        <v>分区1</v>
      </c>
      <c r="F967" s="7">
        <f>IF([1]配变!J967="","",[1]配变!J967)</f>
        <v>1</v>
      </c>
      <c r="G967" s="7">
        <f>IF([1]配变!K967="","",[1]配变!K967)</f>
        <v>1</v>
      </c>
      <c r="H967" s="7">
        <f>IF([1]配变!L967="","",[1]配变!L967)</f>
        <v>1</v>
      </c>
      <c r="I967" s="7">
        <f>IF([1]配变!M967="","",[1]配变!M967)</f>
        <v>1</v>
      </c>
      <c r="J967" s="7">
        <f>IF([1]配变!G967="","",[1]配变!G967)</f>
        <v>0</v>
      </c>
    </row>
    <row r="968" spans="1:10" x14ac:dyDescent="0.15">
      <c r="A968" s="7" t="str">
        <f>IF([1]配变!A968="","",[1]配变!A968)</f>
        <v>奋达金属</v>
      </c>
      <c r="B968" s="7" t="str">
        <f>IF([1]配变!B968="","",[1]配变!B968)</f>
        <v>10kV</v>
      </c>
      <c r="C968" s="7">
        <f>IF([1]配变!D968="","",[1]配变!D968)</f>
        <v>80</v>
      </c>
      <c r="D968" s="7" t="str">
        <f>IF([1]配变!F968="","",[1]配变!F968)</f>
        <v>市辖</v>
      </c>
      <c r="E968" s="7" t="str">
        <f>IF([1]配变!H968="","",[1]配变!H968)</f>
        <v>分区1</v>
      </c>
      <c r="F968" s="7">
        <f>IF([1]配变!J968="","",[1]配变!J968)</f>
        <v>0</v>
      </c>
      <c r="G968" s="7">
        <f>IF([1]配变!K968="","",[1]配变!K968)</f>
        <v>2</v>
      </c>
      <c r="H968" s="7">
        <f>IF([1]配变!L968="","",[1]配变!L968)</f>
        <v>1</v>
      </c>
      <c r="I968" s="7">
        <f>IF([1]配变!M968="","",[1]配变!M968)</f>
        <v>1</v>
      </c>
      <c r="J968" s="7">
        <f>IF([1]配变!G968="","",[1]配变!G968)</f>
        <v>0</v>
      </c>
    </row>
    <row r="969" spans="1:10" x14ac:dyDescent="0.15">
      <c r="A969" s="7" t="str">
        <f>IF([1]配变!A969="","",[1]配变!A969)</f>
        <v>欣达精密组件</v>
      </c>
      <c r="B969" s="7" t="str">
        <f>IF([1]配变!B969="","",[1]配变!B969)</f>
        <v>10kV</v>
      </c>
      <c r="C969" s="7">
        <f>IF([1]配变!D969="","",[1]配变!D969)</f>
        <v>100</v>
      </c>
      <c r="D969" s="7" t="str">
        <f>IF([1]配变!F969="","",[1]配变!F969)</f>
        <v>市辖</v>
      </c>
      <c r="E969" s="7" t="str">
        <f>IF([1]配变!H969="","",[1]配变!H969)</f>
        <v>分区1</v>
      </c>
      <c r="F969" s="7">
        <f>IF([1]配变!J969="","",[1]配变!J969)</f>
        <v>1</v>
      </c>
      <c r="G969" s="7">
        <f>IF([1]配变!K969="","",[1]配变!K969)</f>
        <v>0</v>
      </c>
      <c r="H969" s="7">
        <f>IF([1]配变!L969="","",[1]配变!L969)</f>
        <v>0</v>
      </c>
      <c r="I969" s="7">
        <f>IF([1]配变!M969="","",[1]配变!M969)</f>
        <v>0</v>
      </c>
      <c r="J969" s="7">
        <f>IF([1]配变!G969="","",[1]配变!G969)</f>
        <v>0</v>
      </c>
    </row>
    <row r="970" spans="1:10" x14ac:dyDescent="0.15">
      <c r="A970" s="7" t="str">
        <f>IF([1]配变!A970="","",[1]配变!A970)</f>
        <v>瑞伍线好孩子</v>
      </c>
      <c r="B970" s="7" t="str">
        <f>IF([1]配变!B970="","",[1]配变!B970)</f>
        <v>10kV</v>
      </c>
      <c r="C970" s="7">
        <f>IF([1]配变!D970="","",[1]配变!D970)</f>
        <v>200</v>
      </c>
      <c r="D970" s="7" t="str">
        <f>IF([1]配变!F970="","",[1]配变!F970)</f>
        <v>市辖</v>
      </c>
      <c r="E970" s="7" t="str">
        <f>IF([1]配变!H970="","",[1]配变!H970)</f>
        <v>分区1</v>
      </c>
      <c r="F970" s="7">
        <f>IF([1]配变!J970="","",[1]配变!J970)</f>
        <v>0</v>
      </c>
      <c r="G970" s="7">
        <f>IF([1]配变!K970="","",[1]配变!K970)</f>
        <v>1</v>
      </c>
      <c r="H970" s="7">
        <f>IF([1]配变!L970="","",[1]配变!L970)</f>
        <v>1</v>
      </c>
      <c r="I970" s="7">
        <f>IF([1]配变!M970="","",[1]配变!M970)</f>
        <v>1</v>
      </c>
      <c r="J970" s="7">
        <f>IF([1]配变!G970="","",[1]配变!G970)</f>
        <v>0</v>
      </c>
    </row>
    <row r="971" spans="1:10" x14ac:dyDescent="0.15">
      <c r="A971" s="7" t="str">
        <f>IF([1]配变!A971="","",[1]配变!A971)</f>
        <v>蓝石木工刀具</v>
      </c>
      <c r="B971" s="7" t="str">
        <f>IF([1]配变!B971="","",[1]配变!B971)</f>
        <v>10kV</v>
      </c>
      <c r="C971" s="7">
        <f>IF([1]配变!D971="","",[1]配变!D971)</f>
        <v>80</v>
      </c>
      <c r="D971" s="7" t="str">
        <f>IF([1]配变!F971="","",[1]配变!F971)</f>
        <v>市辖</v>
      </c>
      <c r="E971" s="7" t="str">
        <f>IF([1]配变!H971="","",[1]配变!H971)</f>
        <v>分区1</v>
      </c>
      <c r="F971" s="7">
        <f>IF([1]配变!J971="","",[1]配变!J971)</f>
        <v>1</v>
      </c>
      <c r="G971" s="7">
        <f>IF([1]配变!K971="","",[1]配变!K971)</f>
        <v>2</v>
      </c>
      <c r="H971" s="7">
        <f>IF([1]配变!L971="","",[1]配变!L971)</f>
        <v>1</v>
      </c>
      <c r="I971" s="7">
        <f>IF([1]配变!M971="","",[1]配变!M971)</f>
        <v>1</v>
      </c>
      <c r="J971" s="7">
        <f>IF([1]配变!G971="","",[1]配变!G971)</f>
        <v>0</v>
      </c>
    </row>
    <row r="972" spans="1:10" x14ac:dyDescent="0.15">
      <c r="A972" s="7" t="str">
        <f>IF([1]配变!A972="","",[1]配变!A972)</f>
        <v>培新金属</v>
      </c>
      <c r="B972" s="7" t="str">
        <f>IF([1]配变!B972="","",[1]配变!B972)</f>
        <v>10kV</v>
      </c>
      <c r="C972" s="7">
        <f>IF([1]配变!D972="","",[1]配变!D972)</f>
        <v>200</v>
      </c>
      <c r="D972" s="7" t="str">
        <f>IF([1]配变!F972="","",[1]配变!F972)</f>
        <v>市辖</v>
      </c>
      <c r="E972" s="7" t="str">
        <f>IF([1]配变!H972="","",[1]配变!H972)</f>
        <v>分区1</v>
      </c>
      <c r="F972" s="7">
        <f>IF([1]配变!J972="","",[1]配变!J972)</f>
        <v>0</v>
      </c>
      <c r="G972" s="7">
        <f>IF([1]配变!K972="","",[1]配变!K972)</f>
        <v>0</v>
      </c>
      <c r="H972" s="7">
        <f>IF([1]配变!L972="","",[1]配变!L972)</f>
        <v>0</v>
      </c>
      <c r="I972" s="7">
        <f>IF([1]配变!M972="","",[1]配变!M972)</f>
        <v>0</v>
      </c>
      <c r="J972" s="7">
        <f>IF([1]配变!G972="","",[1]配变!G972)</f>
        <v>0</v>
      </c>
    </row>
    <row r="973" spans="1:10" x14ac:dyDescent="0.15">
      <c r="A973" s="7" t="str">
        <f>IF([1]配变!A973="","",[1]配变!A973)</f>
        <v>宏伟射线</v>
      </c>
      <c r="B973" s="7" t="str">
        <f>IF([1]配变!B973="","",[1]配变!B973)</f>
        <v>10kV</v>
      </c>
      <c r="C973" s="7">
        <f>IF([1]配变!D973="","",[1]配变!D973)</f>
        <v>80</v>
      </c>
      <c r="D973" s="7" t="str">
        <f>IF([1]配变!F973="","",[1]配变!F973)</f>
        <v>市辖</v>
      </c>
      <c r="E973" s="7" t="str">
        <f>IF([1]配变!H973="","",[1]配变!H973)</f>
        <v>分区1</v>
      </c>
      <c r="F973" s="7">
        <f>IF([1]配变!J973="","",[1]配变!J973)</f>
        <v>1</v>
      </c>
      <c r="G973" s="7">
        <f>IF([1]配变!K973="","",[1]配变!K973)</f>
        <v>1</v>
      </c>
      <c r="H973" s="7">
        <f>IF([1]配变!L973="","",[1]配变!L973)</f>
        <v>1</v>
      </c>
      <c r="I973" s="7">
        <f>IF([1]配变!M973="","",[1]配变!M973)</f>
        <v>1</v>
      </c>
      <c r="J973" s="7">
        <f>IF([1]配变!G973="","",[1]配变!G973)</f>
        <v>0</v>
      </c>
    </row>
    <row r="974" spans="1:10" x14ac:dyDescent="0.15">
      <c r="A974" s="7" t="str">
        <f>IF([1]配变!A974="","",[1]配变!A974)</f>
        <v>久日金属</v>
      </c>
      <c r="B974" s="7" t="str">
        <f>IF([1]配变!B974="","",[1]配变!B974)</f>
        <v>10kV</v>
      </c>
      <c r="C974" s="7">
        <f>IF([1]配变!D974="","",[1]配变!D974)</f>
        <v>250</v>
      </c>
      <c r="D974" s="7" t="str">
        <f>IF([1]配变!F974="","",[1]配变!F974)</f>
        <v>市辖</v>
      </c>
      <c r="E974" s="7" t="str">
        <f>IF([1]配变!H974="","",[1]配变!H974)</f>
        <v>分区1</v>
      </c>
      <c r="F974" s="7">
        <f>IF([1]配变!J974="","",[1]配变!J974)</f>
        <v>0</v>
      </c>
      <c r="G974" s="7">
        <f>IF([1]配变!K974="","",[1]配变!K974)</f>
        <v>2</v>
      </c>
      <c r="H974" s="7">
        <f>IF([1]配变!L974="","",[1]配变!L974)</f>
        <v>1</v>
      </c>
      <c r="I974" s="7">
        <f>IF([1]配变!M974="","",[1]配变!M974)</f>
        <v>1</v>
      </c>
      <c r="J974" s="7">
        <f>IF([1]配变!G974="","",[1]配变!G974)</f>
        <v>0</v>
      </c>
    </row>
    <row r="975" spans="1:10" x14ac:dyDescent="0.15">
      <c r="A975" s="7" t="str">
        <f>IF([1]配变!A975="","",[1]配变!A975)</f>
        <v>众捷塑料</v>
      </c>
      <c r="B975" s="7" t="str">
        <f>IF([1]配变!B975="","",[1]配变!B975)</f>
        <v>10kV</v>
      </c>
      <c r="C975" s="7">
        <f>IF([1]配变!D975="","",[1]配变!D975)</f>
        <v>250</v>
      </c>
      <c r="D975" s="7" t="str">
        <f>IF([1]配变!F975="","",[1]配变!F975)</f>
        <v>市辖</v>
      </c>
      <c r="E975" s="7" t="str">
        <f>IF([1]配变!H975="","",[1]配变!H975)</f>
        <v>分区1</v>
      </c>
      <c r="F975" s="7">
        <f>IF([1]配变!J975="","",[1]配变!J975)</f>
        <v>1</v>
      </c>
      <c r="G975" s="7">
        <f>IF([1]配变!K975="","",[1]配变!K975)</f>
        <v>0</v>
      </c>
      <c r="H975" s="7">
        <f>IF([1]配变!L975="","",[1]配变!L975)</f>
        <v>0</v>
      </c>
      <c r="I975" s="7">
        <f>IF([1]配变!M975="","",[1]配变!M975)</f>
        <v>0</v>
      </c>
      <c r="J975" s="7">
        <f>IF([1]配变!G975="","",[1]配变!G975)</f>
        <v>0</v>
      </c>
    </row>
    <row r="976" spans="1:10" x14ac:dyDescent="0.15">
      <c r="A976" s="7" t="str">
        <f>IF([1]配变!A976="","",[1]配变!A976)</f>
        <v>东升金属</v>
      </c>
      <c r="B976" s="7" t="str">
        <f>IF([1]配变!B976="","",[1]配变!B976)</f>
        <v>10kV</v>
      </c>
      <c r="C976" s="7">
        <f>IF([1]配变!D976="","",[1]配变!D976)</f>
        <v>250</v>
      </c>
      <c r="D976" s="7" t="str">
        <f>IF([1]配变!F976="","",[1]配变!F976)</f>
        <v>市辖</v>
      </c>
      <c r="E976" s="7" t="str">
        <f>IF([1]配变!H976="","",[1]配变!H976)</f>
        <v>分区2</v>
      </c>
      <c r="F976" s="7">
        <f>IF([1]配变!J976="","",[1]配变!J976)</f>
        <v>0</v>
      </c>
      <c r="G976" s="7">
        <f>IF([1]配变!K976="","",[1]配变!K976)</f>
        <v>1</v>
      </c>
      <c r="H976" s="7">
        <f>IF([1]配变!L976="","",[1]配变!L976)</f>
        <v>1</v>
      </c>
      <c r="I976" s="7">
        <f>IF([1]配变!M976="","",[1]配变!M976)</f>
        <v>1</v>
      </c>
      <c r="J976" s="7">
        <f>IF([1]配变!G976="","",[1]配变!G976)</f>
        <v>0</v>
      </c>
    </row>
    <row r="977" spans="1:10" x14ac:dyDescent="0.15">
      <c r="A977" s="7" t="str">
        <f>IF([1]配变!A977="","",[1]配变!A977)</f>
        <v>生润家纺</v>
      </c>
      <c r="B977" s="7" t="str">
        <f>IF([1]配变!B977="","",[1]配变!B977)</f>
        <v>10kV</v>
      </c>
      <c r="C977" s="7">
        <f>IF([1]配变!D977="","",[1]配变!D977)</f>
        <v>250</v>
      </c>
      <c r="D977" s="7" t="str">
        <f>IF([1]配变!F977="","",[1]配变!F977)</f>
        <v>市辖</v>
      </c>
      <c r="E977" s="7" t="str">
        <f>IF([1]配变!H977="","",[1]配变!H977)</f>
        <v>分区1</v>
      </c>
      <c r="F977" s="7">
        <f>IF([1]配变!J977="","",[1]配变!J977)</f>
        <v>1</v>
      </c>
      <c r="G977" s="7">
        <f>IF([1]配变!K977="","",[1]配变!K977)</f>
        <v>2</v>
      </c>
      <c r="H977" s="7">
        <f>IF([1]配变!L977="","",[1]配变!L977)</f>
        <v>1</v>
      </c>
      <c r="I977" s="7">
        <f>IF([1]配变!M977="","",[1]配变!M977)</f>
        <v>1</v>
      </c>
      <c r="J977" s="7">
        <f>IF([1]配变!G977="","",[1]配变!G977)</f>
        <v>0</v>
      </c>
    </row>
    <row r="978" spans="1:10" x14ac:dyDescent="0.15">
      <c r="A978" s="7" t="str">
        <f>IF([1]配变!A978="","",[1]配变!A978)</f>
        <v>鑫昆热压板</v>
      </c>
      <c r="B978" s="7" t="str">
        <f>IF([1]配变!B978="","",[1]配变!B978)</f>
        <v>10kV</v>
      </c>
      <c r="C978" s="7">
        <f>IF([1]配变!D978="","",[1]配变!D978)</f>
        <v>250</v>
      </c>
      <c r="D978" s="7" t="str">
        <f>IF([1]配变!F978="","",[1]配变!F978)</f>
        <v>市辖</v>
      </c>
      <c r="E978" s="7" t="str">
        <f>IF([1]配变!H978="","",[1]配变!H978)</f>
        <v>分区1</v>
      </c>
      <c r="F978" s="7">
        <f>IF([1]配变!J978="","",[1]配变!J978)</f>
        <v>0</v>
      </c>
      <c r="G978" s="7">
        <f>IF([1]配变!K978="","",[1]配变!K978)</f>
        <v>0</v>
      </c>
      <c r="H978" s="7">
        <f>IF([1]配变!L978="","",[1]配变!L978)</f>
        <v>0</v>
      </c>
      <c r="I978" s="7">
        <f>IF([1]配变!M978="","",[1]配变!M978)</f>
        <v>0</v>
      </c>
      <c r="J978" s="7">
        <f>IF([1]配变!G978="","",[1]配变!G978)</f>
        <v>0</v>
      </c>
    </row>
    <row r="979" spans="1:10" x14ac:dyDescent="0.15">
      <c r="A979" s="7" t="str">
        <f>IF([1]配变!A979="","",[1]配变!A979)</f>
        <v>佳凤精密机械</v>
      </c>
      <c r="B979" s="7" t="str">
        <f>IF([1]配变!B979="","",[1]配变!B979)</f>
        <v>10kV</v>
      </c>
      <c r="C979" s="7">
        <f>IF([1]配变!D979="","",[1]配变!D979)</f>
        <v>250</v>
      </c>
      <c r="D979" s="7" t="str">
        <f>IF([1]配变!F979="","",[1]配变!F979)</f>
        <v>市辖</v>
      </c>
      <c r="E979" s="7" t="str">
        <f>IF([1]配变!H979="","",[1]配变!H979)</f>
        <v>分区1</v>
      </c>
      <c r="F979" s="7">
        <f>IF([1]配变!J979="","",[1]配变!J979)</f>
        <v>1</v>
      </c>
      <c r="G979" s="7">
        <f>IF([1]配变!K979="","",[1]配变!K979)</f>
        <v>1</v>
      </c>
      <c r="H979" s="7">
        <f>IF([1]配变!L979="","",[1]配变!L979)</f>
        <v>1</v>
      </c>
      <c r="I979" s="7">
        <f>IF([1]配变!M979="","",[1]配变!M979)</f>
        <v>1</v>
      </c>
      <c r="J979" s="7">
        <f>IF([1]配变!G979="","",[1]配变!G979)</f>
        <v>0</v>
      </c>
    </row>
    <row r="980" spans="1:10" x14ac:dyDescent="0.15">
      <c r="A980" s="7" t="str">
        <f>IF([1]配变!A980="","",[1]配变!A980)</f>
        <v>荣丰服饰</v>
      </c>
      <c r="B980" s="7" t="str">
        <f>IF([1]配变!B980="","",[1]配变!B980)</f>
        <v>10kV</v>
      </c>
      <c r="C980" s="7">
        <f>IF([1]配变!D980="","",[1]配变!D980)</f>
        <v>160</v>
      </c>
      <c r="D980" s="7" t="str">
        <f>IF([1]配变!F980="","",[1]配变!F980)</f>
        <v>市辖</v>
      </c>
      <c r="E980" s="7" t="str">
        <f>IF([1]配变!H980="","",[1]配变!H980)</f>
        <v>分区1</v>
      </c>
      <c r="F980" s="7">
        <f>IF([1]配变!J980="","",[1]配变!J980)</f>
        <v>0</v>
      </c>
      <c r="G980" s="7">
        <f>IF([1]配变!K980="","",[1]配变!K980)</f>
        <v>2</v>
      </c>
      <c r="H980" s="7">
        <f>IF([1]配变!L980="","",[1]配变!L980)</f>
        <v>1</v>
      </c>
      <c r="I980" s="7">
        <f>IF([1]配变!M980="","",[1]配变!M980)</f>
        <v>1</v>
      </c>
      <c r="J980" s="7">
        <f>IF([1]配变!G980="","",[1]配变!G980)</f>
        <v>0</v>
      </c>
    </row>
    <row r="981" spans="1:10" x14ac:dyDescent="0.15">
      <c r="A981" s="7" t="str">
        <f>IF([1]配变!A981="","",[1]配变!A981)</f>
        <v>吉玛无纺辅饰</v>
      </c>
      <c r="B981" s="7" t="str">
        <f>IF([1]配变!B981="","",[1]配变!B981)</f>
        <v>10kV</v>
      </c>
      <c r="C981" s="7">
        <f>IF([1]配变!D981="","",[1]配变!D981)</f>
        <v>250</v>
      </c>
      <c r="D981" s="7" t="str">
        <f>IF([1]配变!F981="","",[1]配变!F981)</f>
        <v>市辖</v>
      </c>
      <c r="E981" s="7" t="str">
        <f>IF([1]配变!H981="","",[1]配变!H981)</f>
        <v>分区1</v>
      </c>
      <c r="F981" s="7">
        <f>IF([1]配变!J981="","",[1]配变!J981)</f>
        <v>1</v>
      </c>
      <c r="G981" s="7">
        <f>IF([1]配变!K981="","",[1]配变!K981)</f>
        <v>0</v>
      </c>
      <c r="H981" s="7">
        <f>IF([1]配变!L981="","",[1]配变!L981)</f>
        <v>0</v>
      </c>
      <c r="I981" s="7">
        <f>IF([1]配变!M981="","",[1]配变!M981)</f>
        <v>0</v>
      </c>
      <c r="J981" s="7">
        <f>IF([1]配变!G981="","",[1]配变!G981)</f>
        <v>0</v>
      </c>
    </row>
    <row r="982" spans="1:10" x14ac:dyDescent="0.15">
      <c r="A982" s="7" t="str">
        <f>IF([1]配变!A982="","",[1]配变!A982)</f>
        <v>新宇金属制品</v>
      </c>
      <c r="B982" s="7" t="str">
        <f>IF([1]配变!B982="","",[1]配变!B982)</f>
        <v>10kV</v>
      </c>
      <c r="C982" s="7">
        <f>IF([1]配变!D982="","",[1]配变!D982)</f>
        <v>250</v>
      </c>
      <c r="D982" s="7" t="str">
        <f>IF([1]配变!F982="","",[1]配变!F982)</f>
        <v>市辖</v>
      </c>
      <c r="E982" s="7" t="str">
        <f>IF([1]配变!H982="","",[1]配变!H982)</f>
        <v>分区1</v>
      </c>
      <c r="F982" s="7">
        <f>IF([1]配变!J982="","",[1]配变!J982)</f>
        <v>0</v>
      </c>
      <c r="G982" s="7">
        <f>IF([1]配变!K982="","",[1]配变!K982)</f>
        <v>1</v>
      </c>
      <c r="H982" s="7">
        <f>IF([1]配变!L982="","",[1]配变!L982)</f>
        <v>1</v>
      </c>
      <c r="I982" s="7">
        <f>IF([1]配变!M982="","",[1]配变!M982)</f>
        <v>1</v>
      </c>
      <c r="J982" s="7">
        <f>IF([1]配变!G982="","",[1]配变!G982)</f>
        <v>0</v>
      </c>
    </row>
    <row r="983" spans="1:10" x14ac:dyDescent="0.15">
      <c r="A983" s="7" t="str">
        <f>IF([1]配变!A983="","",[1]配变!A983)</f>
        <v>吉尔吉新型</v>
      </c>
      <c r="B983" s="7" t="str">
        <f>IF([1]配变!B983="","",[1]配变!B983)</f>
        <v>10kV</v>
      </c>
      <c r="C983" s="7">
        <f>IF([1]配变!D983="","",[1]配变!D983)</f>
        <v>250</v>
      </c>
      <c r="D983" s="7" t="str">
        <f>IF([1]配变!F983="","",[1]配变!F983)</f>
        <v>市辖</v>
      </c>
      <c r="E983" s="7" t="str">
        <f>IF([1]配变!H983="","",[1]配变!H983)</f>
        <v>分区1</v>
      </c>
      <c r="F983" s="7">
        <f>IF([1]配变!J983="","",[1]配变!J983)</f>
        <v>1</v>
      </c>
      <c r="G983" s="7">
        <f>IF([1]配变!K983="","",[1]配变!K983)</f>
        <v>2</v>
      </c>
      <c r="H983" s="7">
        <f>IF([1]配变!L983="","",[1]配变!L983)</f>
        <v>1</v>
      </c>
      <c r="I983" s="7">
        <f>IF([1]配变!M983="","",[1]配变!M983)</f>
        <v>1</v>
      </c>
      <c r="J983" s="7">
        <f>IF([1]配变!G983="","",[1]配变!G983)</f>
        <v>0</v>
      </c>
    </row>
    <row r="984" spans="1:10" x14ac:dyDescent="0.15">
      <c r="A984" s="7" t="str">
        <f>IF([1]配变!A984="","",[1]配变!A984)</f>
        <v>荣顺金属制品</v>
      </c>
      <c r="B984" s="7" t="str">
        <f>IF([1]配变!B984="","",[1]配变!B984)</f>
        <v>10kV</v>
      </c>
      <c r="C984" s="7">
        <f>IF([1]配变!D984="","",[1]配变!D984)</f>
        <v>200</v>
      </c>
      <c r="D984" s="7" t="str">
        <f>IF([1]配变!F984="","",[1]配变!F984)</f>
        <v>市辖</v>
      </c>
      <c r="E984" s="7" t="str">
        <f>IF([1]配变!H984="","",[1]配变!H984)</f>
        <v>分区2</v>
      </c>
      <c r="F984" s="7">
        <f>IF([1]配变!J984="","",[1]配变!J984)</f>
        <v>0</v>
      </c>
      <c r="G984" s="7">
        <f>IF([1]配变!K984="","",[1]配变!K984)</f>
        <v>0</v>
      </c>
      <c r="H984" s="7">
        <f>IF([1]配变!L984="","",[1]配变!L984)</f>
        <v>0</v>
      </c>
      <c r="I984" s="7">
        <f>IF([1]配变!M984="","",[1]配变!M984)</f>
        <v>0</v>
      </c>
      <c r="J984" s="7">
        <f>IF([1]配变!G984="","",[1]配变!G984)</f>
        <v>0</v>
      </c>
    </row>
    <row r="985" spans="1:10" x14ac:dyDescent="0.15">
      <c r="A985" s="7" t="str">
        <f>IF([1]配变!A985="","",[1]配变!A985)</f>
        <v>发材模具</v>
      </c>
      <c r="B985" s="7" t="str">
        <f>IF([1]配变!B985="","",[1]配变!B985)</f>
        <v>10kV</v>
      </c>
      <c r="C985" s="7">
        <f>IF([1]配变!D985="","",[1]配变!D985)</f>
        <v>250</v>
      </c>
      <c r="D985" s="7" t="str">
        <f>IF([1]配变!F985="","",[1]配变!F985)</f>
        <v>市辖</v>
      </c>
      <c r="E985" s="7" t="str">
        <f>IF([1]配变!H985="","",[1]配变!H985)</f>
        <v>分区2</v>
      </c>
      <c r="F985" s="7">
        <f>IF([1]配变!J985="","",[1]配变!J985)</f>
        <v>1</v>
      </c>
      <c r="G985" s="7">
        <f>IF([1]配变!K985="","",[1]配变!K985)</f>
        <v>1</v>
      </c>
      <c r="H985" s="7">
        <f>IF([1]配变!L985="","",[1]配变!L985)</f>
        <v>1</v>
      </c>
      <c r="I985" s="7">
        <f>IF([1]配变!M985="","",[1]配变!M985)</f>
        <v>1</v>
      </c>
      <c r="J985" s="7">
        <f>IF([1]配变!G985="","",[1]配变!G985)</f>
        <v>0</v>
      </c>
    </row>
    <row r="986" spans="1:10" x14ac:dyDescent="0.15">
      <c r="A986" s="7" t="str">
        <f>IF([1]配变!A986="","",[1]配变!A986)</f>
        <v>瑞肆线蓬善村星利富民合作社</v>
      </c>
      <c r="B986" s="7" t="str">
        <f>IF([1]配变!B986="","",[1]配变!B986)</f>
        <v>10kV</v>
      </c>
      <c r="C986" s="7">
        <f>IF([1]配变!D986="","",[1]配变!D986)</f>
        <v>315</v>
      </c>
      <c r="D986" s="7" t="str">
        <f>IF([1]配变!F986="","",[1]配变!F986)</f>
        <v>市辖</v>
      </c>
      <c r="E986" s="7" t="str">
        <f>IF([1]配变!H986="","",[1]配变!H986)</f>
        <v>分区2</v>
      </c>
      <c r="F986" s="7">
        <f>IF([1]配变!J986="","",[1]配变!J986)</f>
        <v>0</v>
      </c>
      <c r="G986" s="7">
        <f>IF([1]配变!K986="","",[1]配变!K986)</f>
        <v>2</v>
      </c>
      <c r="H986" s="7">
        <f>IF([1]配变!L986="","",[1]配变!L986)</f>
        <v>1</v>
      </c>
      <c r="I986" s="7">
        <f>IF([1]配变!M986="","",[1]配变!M986)</f>
        <v>1</v>
      </c>
      <c r="J986" s="7">
        <f>IF([1]配变!G986="","",[1]配变!G986)</f>
        <v>0</v>
      </c>
    </row>
    <row r="987" spans="1:10" x14ac:dyDescent="0.15">
      <c r="A987" s="7" t="str">
        <f>IF([1]配变!A987="","",[1]配变!A987)</f>
        <v>蓬善村星利富民合作社1-1</v>
      </c>
      <c r="B987" s="7" t="str">
        <f>IF([1]配变!B987="","",[1]配变!B987)</f>
        <v>10kV</v>
      </c>
      <c r="C987" s="7">
        <f>IF([1]配变!D987="","",[1]配变!D987)</f>
        <v>1000</v>
      </c>
      <c r="D987" s="7" t="str">
        <f>IF([1]配变!F987="","",[1]配变!F987)</f>
        <v>市辖</v>
      </c>
      <c r="E987" s="7" t="str">
        <f>IF([1]配变!H987="","",[1]配变!H987)</f>
        <v>分区2</v>
      </c>
      <c r="F987" s="7">
        <f>IF([1]配变!J987="","",[1]配变!J987)</f>
        <v>1</v>
      </c>
      <c r="G987" s="7">
        <f>IF([1]配变!K987="","",[1]配变!K987)</f>
        <v>0</v>
      </c>
      <c r="H987" s="7">
        <f>IF([1]配变!L987="","",[1]配变!L987)</f>
        <v>0</v>
      </c>
      <c r="I987" s="7">
        <f>IF([1]配变!M987="","",[1]配变!M987)</f>
        <v>0</v>
      </c>
      <c r="J987" s="7">
        <f>IF([1]配变!G987="","",[1]配变!G987)</f>
        <v>0</v>
      </c>
    </row>
    <row r="988" spans="1:10" x14ac:dyDescent="0.15">
      <c r="A988" s="7" t="str">
        <f>IF([1]配变!A988="","",[1]配变!A988)</f>
        <v>蓬善村星利富民合作社1-2</v>
      </c>
      <c r="B988" s="7" t="str">
        <f>IF([1]配变!B988="","",[1]配变!B988)</f>
        <v>10kV</v>
      </c>
      <c r="C988" s="7">
        <f>IF([1]配变!D988="","",[1]配变!D988)</f>
        <v>1250</v>
      </c>
      <c r="D988" s="7" t="str">
        <f>IF([1]配变!F988="","",[1]配变!F988)</f>
        <v>市辖</v>
      </c>
      <c r="E988" s="7" t="str">
        <f>IF([1]配变!H988="","",[1]配变!H988)</f>
        <v>分区2</v>
      </c>
      <c r="F988" s="7">
        <f>IF([1]配变!J988="","",[1]配变!J988)</f>
        <v>0</v>
      </c>
      <c r="G988" s="7">
        <f>IF([1]配变!K988="","",[1]配变!K988)</f>
        <v>1</v>
      </c>
      <c r="H988" s="7">
        <f>IF([1]配变!L988="","",[1]配变!L988)</f>
        <v>1</v>
      </c>
      <c r="I988" s="7">
        <f>IF([1]配变!M988="","",[1]配变!M988)</f>
        <v>1</v>
      </c>
      <c r="J988" s="7">
        <f>IF([1]配变!G988="","",[1]配变!G988)</f>
        <v>0</v>
      </c>
    </row>
    <row r="989" spans="1:10" x14ac:dyDescent="0.15">
      <c r="A989" s="7" t="str">
        <f>IF([1]配变!A989="","",[1]配变!A989)</f>
        <v>宏苑制衣</v>
      </c>
      <c r="B989" s="7" t="str">
        <f>IF([1]配变!B989="","",[1]配变!B989)</f>
        <v>10kV</v>
      </c>
      <c r="C989" s="7">
        <f>IF([1]配变!D989="","",[1]配变!D989)</f>
        <v>250</v>
      </c>
      <c r="D989" s="7" t="str">
        <f>IF([1]配变!F989="","",[1]配变!F989)</f>
        <v>市辖</v>
      </c>
      <c r="E989" s="7" t="str">
        <f>IF([1]配变!H989="","",[1]配变!H989)</f>
        <v>分区2</v>
      </c>
      <c r="F989" s="7">
        <f>IF([1]配变!J989="","",[1]配变!J989)</f>
        <v>1</v>
      </c>
      <c r="G989" s="7">
        <f>IF([1]配变!K989="","",[1]配变!K989)</f>
        <v>2</v>
      </c>
      <c r="H989" s="7">
        <f>IF([1]配变!L989="","",[1]配变!L989)</f>
        <v>1</v>
      </c>
      <c r="I989" s="7">
        <f>IF([1]配变!M989="","",[1]配变!M989)</f>
        <v>1</v>
      </c>
      <c r="J989" s="7">
        <f>IF([1]配变!G989="","",[1]配变!G989)</f>
        <v>0</v>
      </c>
    </row>
    <row r="990" spans="1:10" x14ac:dyDescent="0.15">
      <c r="A990" s="7" t="str">
        <f>IF([1]配变!A990="","",[1]配变!A990)</f>
        <v>联丰服装厂</v>
      </c>
      <c r="B990" s="7" t="str">
        <f>IF([1]配变!B990="","",[1]配变!B990)</f>
        <v>10kV</v>
      </c>
      <c r="C990" s="7">
        <f>IF([1]配变!D990="","",[1]配变!D990)</f>
        <v>250</v>
      </c>
      <c r="D990" s="7" t="str">
        <f>IF([1]配变!F990="","",[1]配变!F990)</f>
        <v>市辖</v>
      </c>
      <c r="E990" s="7" t="str">
        <f>IF([1]配变!H990="","",[1]配变!H990)</f>
        <v>分区2</v>
      </c>
      <c r="F990" s="7">
        <f>IF([1]配变!J990="","",[1]配变!J990)</f>
        <v>0</v>
      </c>
      <c r="G990" s="7">
        <f>IF([1]配变!K990="","",[1]配变!K990)</f>
        <v>0</v>
      </c>
      <c r="H990" s="7">
        <f>IF([1]配变!L990="","",[1]配变!L990)</f>
        <v>0</v>
      </c>
      <c r="I990" s="7">
        <f>IF([1]配变!M990="","",[1]配变!M990)</f>
        <v>0</v>
      </c>
      <c r="J990" s="7">
        <f>IF([1]配变!G990="","",[1]配变!G990)</f>
        <v>0</v>
      </c>
    </row>
    <row r="991" spans="1:10" x14ac:dyDescent="0.15">
      <c r="A991" s="7" t="str">
        <f>IF([1]配变!A991="","",[1]配变!A991)</f>
        <v>烨华塑胶工业</v>
      </c>
      <c r="B991" s="7" t="str">
        <f>IF([1]配变!B991="","",[1]配变!B991)</f>
        <v>10kV</v>
      </c>
      <c r="C991" s="7">
        <f>IF([1]配变!D991="","",[1]配变!D991)</f>
        <v>250</v>
      </c>
      <c r="D991" s="7" t="str">
        <f>IF([1]配变!F991="","",[1]配变!F991)</f>
        <v>市辖</v>
      </c>
      <c r="E991" s="7" t="str">
        <f>IF([1]配变!H991="","",[1]配变!H991)</f>
        <v>分区2</v>
      </c>
      <c r="F991" s="7">
        <f>IF([1]配变!J991="","",[1]配变!J991)</f>
        <v>1</v>
      </c>
      <c r="G991" s="7">
        <f>IF([1]配变!K991="","",[1]配变!K991)</f>
        <v>1</v>
      </c>
      <c r="H991" s="7">
        <f>IF([1]配变!L991="","",[1]配变!L991)</f>
        <v>1</v>
      </c>
      <c r="I991" s="7">
        <f>IF([1]配变!M991="","",[1]配变!M991)</f>
        <v>1</v>
      </c>
      <c r="J991" s="7">
        <f>IF([1]配变!G991="","",[1]配变!G991)</f>
        <v>0</v>
      </c>
    </row>
    <row r="992" spans="1:10" x14ac:dyDescent="0.15">
      <c r="A992" s="7" t="str">
        <f>IF([1]配变!A992="","",[1]配变!A992)</f>
        <v>沪友金属制品</v>
      </c>
      <c r="B992" s="7" t="str">
        <f>IF([1]配变!B992="","",[1]配变!B992)</f>
        <v>10kV</v>
      </c>
      <c r="C992" s="7">
        <f>IF([1]配变!D992="","",[1]配变!D992)</f>
        <v>250</v>
      </c>
      <c r="D992" s="7" t="str">
        <f>IF([1]配变!F992="","",[1]配变!F992)</f>
        <v>市辖</v>
      </c>
      <c r="E992" s="7" t="str">
        <f>IF([1]配变!H992="","",[1]配变!H992)</f>
        <v>分区2</v>
      </c>
      <c r="F992" s="7">
        <f>IF([1]配变!J992="","",[1]配变!J992)</f>
        <v>0</v>
      </c>
      <c r="G992" s="7">
        <f>IF([1]配变!K992="","",[1]配变!K992)</f>
        <v>2</v>
      </c>
      <c r="H992" s="7">
        <f>IF([1]配变!L992="","",[1]配变!L992)</f>
        <v>1</v>
      </c>
      <c r="I992" s="7">
        <f>IF([1]配变!M992="","",[1]配变!M992)</f>
        <v>1</v>
      </c>
      <c r="J992" s="7">
        <f>IF([1]配变!G992="","",[1]配变!G992)</f>
        <v>0</v>
      </c>
    </row>
    <row r="993" spans="1:10" x14ac:dyDescent="0.15">
      <c r="A993" s="7" t="str">
        <f>IF([1]配变!A993="","",[1]配变!A993)</f>
        <v>花桥派出所</v>
      </c>
      <c r="B993" s="7" t="str">
        <f>IF([1]配变!B993="","",[1]配变!B993)</f>
        <v>10kV</v>
      </c>
      <c r="C993" s="7">
        <f>IF([1]配变!D993="","",[1]配变!D993)</f>
        <v>500</v>
      </c>
      <c r="D993" s="7" t="str">
        <f>IF([1]配变!F993="","",[1]配变!F993)</f>
        <v>市辖</v>
      </c>
      <c r="E993" s="7" t="str">
        <f>IF([1]配变!H993="","",[1]配变!H993)</f>
        <v>分区2</v>
      </c>
      <c r="F993" s="7">
        <f>IF([1]配变!J993="","",[1]配变!J993)</f>
        <v>1</v>
      </c>
      <c r="G993" s="7">
        <f>IF([1]配变!K993="","",[1]配变!K993)</f>
        <v>0</v>
      </c>
      <c r="H993" s="7">
        <f>IF([1]配变!L993="","",[1]配变!L993)</f>
        <v>0</v>
      </c>
      <c r="I993" s="7">
        <f>IF([1]配变!M993="","",[1]配变!M993)</f>
        <v>0</v>
      </c>
      <c r="J993" s="7">
        <f>IF([1]配变!G993="","",[1]配变!G993)</f>
        <v>0</v>
      </c>
    </row>
    <row r="994" spans="1:10" x14ac:dyDescent="0.15">
      <c r="A994" s="7" t="str">
        <f>IF([1]配变!A994="","",[1]配变!A994)</f>
        <v>瑞肆线路灯变</v>
      </c>
      <c r="B994" s="7" t="str">
        <f>IF([1]配变!B994="","",[1]配变!B994)</f>
        <v>10kV</v>
      </c>
      <c r="C994" s="7">
        <f>IF([1]配变!D994="","",[1]配变!D994)</f>
        <v>500</v>
      </c>
      <c r="D994" s="7" t="str">
        <f>IF([1]配变!F994="","",[1]配变!F994)</f>
        <v>市辖</v>
      </c>
      <c r="E994" s="7" t="str">
        <f>IF([1]配变!H994="","",[1]配变!H994)</f>
        <v>分区2</v>
      </c>
      <c r="F994" s="7">
        <f>IF([1]配变!J994="","",[1]配变!J994)</f>
        <v>0</v>
      </c>
      <c r="G994" s="7">
        <f>IF([1]配变!K994="","",[1]配变!K994)</f>
        <v>1</v>
      </c>
      <c r="H994" s="7">
        <f>IF([1]配变!L994="","",[1]配变!L994)</f>
        <v>1</v>
      </c>
      <c r="I994" s="7">
        <f>IF([1]配变!M994="","",[1]配变!M994)</f>
        <v>1</v>
      </c>
      <c r="J994" s="7">
        <f>IF([1]配变!G994="","",[1]配变!G994)</f>
        <v>0</v>
      </c>
    </row>
    <row r="995" spans="1:10" x14ac:dyDescent="0.15">
      <c r="A995" s="7" t="str">
        <f>IF([1]配变!A995="","",[1]配变!A995)</f>
        <v>华沣电器</v>
      </c>
      <c r="B995" s="7" t="str">
        <f>IF([1]配变!B995="","",[1]配变!B995)</f>
        <v>10kV</v>
      </c>
      <c r="C995" s="7">
        <f>IF([1]配变!D995="","",[1]配变!D995)</f>
        <v>250</v>
      </c>
      <c r="D995" s="7" t="str">
        <f>IF([1]配变!F995="","",[1]配变!F995)</f>
        <v>市辖</v>
      </c>
      <c r="E995" s="7" t="str">
        <f>IF([1]配变!H995="","",[1]配变!H995)</f>
        <v>分区2</v>
      </c>
      <c r="F995" s="7">
        <f>IF([1]配变!J995="","",[1]配变!J995)</f>
        <v>1</v>
      </c>
      <c r="G995" s="7">
        <f>IF([1]配变!K995="","",[1]配变!K995)</f>
        <v>2</v>
      </c>
      <c r="H995" s="7">
        <f>IF([1]配变!L995="","",[1]配变!L995)</f>
        <v>1</v>
      </c>
      <c r="I995" s="7">
        <f>IF([1]配变!M995="","",[1]配变!M995)</f>
        <v>1</v>
      </c>
      <c r="J995" s="7">
        <f>IF([1]配变!G995="","",[1]配变!G995)</f>
        <v>0</v>
      </c>
    </row>
    <row r="996" spans="1:10" x14ac:dyDescent="0.15">
      <c r="A996" s="7" t="str">
        <f>IF([1]配变!A996="","",[1]配变!A996)</f>
        <v>巩诚电器</v>
      </c>
      <c r="B996" s="7" t="str">
        <f>IF([1]配变!B996="","",[1]配变!B996)</f>
        <v>10kV</v>
      </c>
      <c r="C996" s="7">
        <f>IF([1]配变!D996="","",[1]配变!D996)</f>
        <v>630</v>
      </c>
      <c r="D996" s="7" t="str">
        <f>IF([1]配变!F996="","",[1]配变!F996)</f>
        <v>市辖</v>
      </c>
      <c r="E996" s="7" t="str">
        <f>IF([1]配变!H996="","",[1]配变!H996)</f>
        <v>分区2</v>
      </c>
      <c r="F996" s="7">
        <f>IF([1]配变!J996="","",[1]配变!J996)</f>
        <v>0</v>
      </c>
      <c r="G996" s="7">
        <f>IF([1]配变!K996="","",[1]配变!K996)</f>
        <v>0</v>
      </c>
      <c r="H996" s="7">
        <f>IF([1]配变!L996="","",[1]配变!L996)</f>
        <v>0</v>
      </c>
      <c r="I996" s="7">
        <f>IF([1]配变!M996="","",[1]配变!M996)</f>
        <v>0</v>
      </c>
      <c r="J996" s="7">
        <f>IF([1]配变!G996="","",[1]配变!G996)</f>
        <v>0</v>
      </c>
    </row>
    <row r="997" spans="1:10" x14ac:dyDescent="0.15">
      <c r="A997" s="7" t="str">
        <f>IF([1]配变!A997="","",[1]配变!A997)</f>
        <v>海源塑胶</v>
      </c>
      <c r="B997" s="7" t="str">
        <f>IF([1]配变!B997="","",[1]配变!B997)</f>
        <v>10kV</v>
      </c>
      <c r="C997" s="7">
        <f>IF([1]配变!D997="","",[1]配变!D997)</f>
        <v>500</v>
      </c>
      <c r="D997" s="7" t="str">
        <f>IF([1]配变!F997="","",[1]配变!F997)</f>
        <v>市辖</v>
      </c>
      <c r="E997" s="7" t="str">
        <f>IF([1]配变!H997="","",[1]配变!H997)</f>
        <v>分区2</v>
      </c>
      <c r="F997" s="7">
        <f>IF([1]配变!J997="","",[1]配变!J997)</f>
        <v>1</v>
      </c>
      <c r="G997" s="7">
        <f>IF([1]配变!K997="","",[1]配变!K997)</f>
        <v>1</v>
      </c>
      <c r="H997" s="7">
        <f>IF([1]配变!L997="","",[1]配变!L997)</f>
        <v>1</v>
      </c>
      <c r="I997" s="7">
        <f>IF([1]配变!M997="","",[1]配变!M997)</f>
        <v>1</v>
      </c>
      <c r="J997" s="7">
        <f>IF([1]配变!G997="","",[1]配变!G997)</f>
        <v>0</v>
      </c>
    </row>
    <row r="998" spans="1:10" x14ac:dyDescent="0.15">
      <c r="A998" s="7" t="str">
        <f>IF([1]配变!A998="","",[1]配变!A998)</f>
        <v>民新精密钣金</v>
      </c>
      <c r="B998" s="7" t="str">
        <f>IF([1]配变!B998="","",[1]配变!B998)</f>
        <v>10kV</v>
      </c>
      <c r="C998" s="7">
        <f>IF([1]配变!D998="","",[1]配变!D998)</f>
        <v>315</v>
      </c>
      <c r="D998" s="7" t="str">
        <f>IF([1]配变!F998="","",[1]配变!F998)</f>
        <v>市辖</v>
      </c>
      <c r="E998" s="7" t="str">
        <f>IF([1]配变!H998="","",[1]配变!H998)</f>
        <v>分区2</v>
      </c>
      <c r="F998" s="7">
        <f>IF([1]配变!J998="","",[1]配变!J998)</f>
        <v>0</v>
      </c>
      <c r="G998" s="7">
        <f>IF([1]配变!K998="","",[1]配变!K998)</f>
        <v>2</v>
      </c>
      <c r="H998" s="7">
        <f>IF([1]配变!L998="","",[1]配变!L998)</f>
        <v>1</v>
      </c>
      <c r="I998" s="7">
        <f>IF([1]配变!M998="","",[1]配变!M998)</f>
        <v>1</v>
      </c>
      <c r="J998" s="7">
        <f>IF([1]配变!G998="","",[1]配变!G998)</f>
        <v>0</v>
      </c>
    </row>
    <row r="999" spans="1:10" x14ac:dyDescent="0.15">
      <c r="A999" s="7" t="str">
        <f>IF([1]配变!A999="","",[1]配变!A999)</f>
        <v>理文包装</v>
      </c>
      <c r="B999" s="7" t="str">
        <f>IF([1]配变!B999="","",[1]配变!B999)</f>
        <v>10kV</v>
      </c>
      <c r="C999" s="7">
        <f>IF([1]配变!D999="","",[1]配变!D999)</f>
        <v>250</v>
      </c>
      <c r="D999" s="7" t="str">
        <f>IF([1]配变!F999="","",[1]配变!F999)</f>
        <v>市辖</v>
      </c>
      <c r="E999" s="7" t="str">
        <f>IF([1]配变!H999="","",[1]配变!H999)</f>
        <v>分区2</v>
      </c>
      <c r="F999" s="7">
        <f>IF([1]配变!J999="","",[1]配变!J999)</f>
        <v>1</v>
      </c>
      <c r="G999" s="7">
        <f>IF([1]配变!K999="","",[1]配变!K999)</f>
        <v>0</v>
      </c>
      <c r="H999" s="7">
        <f>IF([1]配变!L999="","",[1]配变!L999)</f>
        <v>0</v>
      </c>
      <c r="I999" s="7">
        <f>IF([1]配变!M999="","",[1]配变!M999)</f>
        <v>0</v>
      </c>
      <c r="J999" s="7">
        <f>IF([1]配变!G999="","",[1]配变!G999)</f>
        <v>0</v>
      </c>
    </row>
    <row r="1000" spans="1:10" x14ac:dyDescent="0.15">
      <c r="A1000" s="7" t="str">
        <f>IF([1]配变!A1000="","",[1]配变!A1000)</f>
        <v>富川机械</v>
      </c>
      <c r="B1000" s="7" t="str">
        <f>IF([1]配变!B1000="","",[1]配变!B1000)</f>
        <v>10kV</v>
      </c>
      <c r="C1000" s="7">
        <f>IF([1]配变!D1000="","",[1]配变!D1000)</f>
        <v>250</v>
      </c>
      <c r="D1000" s="7" t="str">
        <f>IF([1]配变!F1000="","",[1]配变!F1000)</f>
        <v>市辖</v>
      </c>
      <c r="E1000" s="7" t="str">
        <f>IF([1]配变!H1000="","",[1]配变!H1000)</f>
        <v>分区2</v>
      </c>
      <c r="F1000" s="7">
        <f>IF([1]配变!J1000="","",[1]配变!J1000)</f>
        <v>0</v>
      </c>
      <c r="G1000" s="7">
        <f>IF([1]配变!K1000="","",[1]配变!K1000)</f>
        <v>1</v>
      </c>
      <c r="H1000" s="7">
        <f>IF([1]配变!L1000="","",[1]配变!L1000)</f>
        <v>1</v>
      </c>
      <c r="I1000" s="7">
        <f>IF([1]配变!M1000="","",[1]配变!M1000)</f>
        <v>1</v>
      </c>
      <c r="J1000" s="7">
        <f>IF([1]配变!G1000="","",[1]配变!G1000)</f>
        <v>0</v>
      </c>
    </row>
    <row r="1001" spans="1:10" x14ac:dyDescent="0.15">
      <c r="A1001" s="7" t="str">
        <f>IF([1]配变!A1001="","",[1]配变!A1001)</f>
        <v>盛兵五金制品</v>
      </c>
      <c r="B1001" s="7" t="str">
        <f>IF([1]配变!B1001="","",[1]配变!B1001)</f>
        <v>10kV</v>
      </c>
      <c r="C1001" s="7">
        <f>IF([1]配变!D1001="","",[1]配变!D1001)</f>
        <v>250</v>
      </c>
      <c r="D1001" s="7" t="str">
        <f>IF([1]配变!F1001="","",[1]配变!F1001)</f>
        <v>市辖</v>
      </c>
      <c r="E1001" s="7" t="str">
        <f>IF([1]配变!H1001="","",[1]配变!H1001)</f>
        <v>分区2</v>
      </c>
      <c r="F1001" s="7">
        <f>IF([1]配变!J1001="","",[1]配变!J1001)</f>
        <v>1</v>
      </c>
      <c r="G1001" s="7">
        <f>IF([1]配变!K1001="","",[1]配变!K1001)</f>
        <v>2</v>
      </c>
      <c r="H1001" s="7">
        <f>IF([1]配变!L1001="","",[1]配变!L1001)</f>
        <v>1</v>
      </c>
      <c r="I1001" s="7">
        <f>IF([1]配变!M1001="","",[1]配变!M1001)</f>
        <v>1</v>
      </c>
      <c r="J1001" s="7">
        <f>IF([1]配变!G1001="","",[1]配变!G1001)</f>
        <v>0</v>
      </c>
    </row>
    <row r="1002" spans="1:10" x14ac:dyDescent="0.15">
      <c r="A1002" s="7" t="str">
        <f>IF([1]配变!A1002="","",[1]配变!A1002)</f>
        <v>杨森金属</v>
      </c>
      <c r="B1002" s="7" t="str">
        <f>IF([1]配变!B1002="","",[1]配变!B1002)</f>
        <v>10kV</v>
      </c>
      <c r="C1002" s="7">
        <f>IF([1]配变!D1002="","",[1]配变!D1002)</f>
        <v>250</v>
      </c>
      <c r="D1002" s="7" t="str">
        <f>IF([1]配变!F1002="","",[1]配变!F1002)</f>
        <v>市辖</v>
      </c>
      <c r="E1002" s="7" t="str">
        <f>IF([1]配变!H1002="","",[1]配变!H1002)</f>
        <v>分区2</v>
      </c>
      <c r="F1002" s="7">
        <f>IF([1]配变!J1002="","",[1]配变!J1002)</f>
        <v>0</v>
      </c>
      <c r="G1002" s="7">
        <f>IF([1]配变!K1002="","",[1]配变!K1002)</f>
        <v>0</v>
      </c>
      <c r="H1002" s="7">
        <f>IF([1]配变!L1002="","",[1]配变!L1002)</f>
        <v>0</v>
      </c>
      <c r="I1002" s="7">
        <f>IF([1]配变!M1002="","",[1]配变!M1002)</f>
        <v>0</v>
      </c>
      <c r="J1002" s="7">
        <f>IF([1]配变!G1002="","",[1]配变!G1002)</f>
        <v>0</v>
      </c>
    </row>
    <row r="1003" spans="1:10" x14ac:dyDescent="0.15">
      <c r="A1003" s="7" t="str">
        <f>IF([1]配变!A1003="","",[1]配变!A1003)</f>
        <v>安众机械</v>
      </c>
      <c r="B1003" s="7" t="str">
        <f>IF([1]配变!B1003="","",[1]配变!B1003)</f>
        <v>10kV</v>
      </c>
      <c r="C1003" s="7">
        <f>IF([1]配变!D1003="","",[1]配变!D1003)</f>
        <v>500</v>
      </c>
      <c r="D1003" s="7" t="str">
        <f>IF([1]配变!F1003="","",[1]配变!F1003)</f>
        <v>市辖</v>
      </c>
      <c r="E1003" s="7" t="str">
        <f>IF([1]配变!H1003="","",[1]配变!H1003)</f>
        <v>分区1</v>
      </c>
      <c r="F1003" s="7">
        <f>IF([1]配变!J1003="","",[1]配变!J1003)</f>
        <v>1</v>
      </c>
      <c r="G1003" s="7">
        <f>IF([1]配变!K1003="","",[1]配变!K1003)</f>
        <v>1</v>
      </c>
      <c r="H1003" s="7">
        <f>IF([1]配变!L1003="","",[1]配变!L1003)</f>
        <v>1</v>
      </c>
      <c r="I1003" s="7">
        <f>IF([1]配变!M1003="","",[1]配变!M1003)</f>
        <v>1</v>
      </c>
      <c r="J1003" s="7">
        <f>IF([1]配变!G1003="","",[1]配变!G1003)</f>
        <v>0</v>
      </c>
    </row>
    <row r="1004" spans="1:10" x14ac:dyDescent="0.15">
      <c r="A1004" s="7" t="str">
        <f>IF([1]配变!A1004="","",[1]配变!A1004)</f>
        <v>鼎宜金属</v>
      </c>
      <c r="B1004" s="7" t="str">
        <f>IF([1]配变!B1004="","",[1]配变!B1004)</f>
        <v>10kV</v>
      </c>
      <c r="C1004" s="7">
        <f>IF([1]配变!D1004="","",[1]配变!D1004)</f>
        <v>250</v>
      </c>
      <c r="D1004" s="7" t="str">
        <f>IF([1]配变!F1004="","",[1]配变!F1004)</f>
        <v>市辖</v>
      </c>
      <c r="E1004" s="7" t="str">
        <f>IF([1]配变!H1004="","",[1]配变!H1004)</f>
        <v>分区1</v>
      </c>
      <c r="F1004" s="7">
        <f>IF([1]配变!J1004="","",[1]配变!J1004)</f>
        <v>0</v>
      </c>
      <c r="G1004" s="7">
        <f>IF([1]配变!K1004="","",[1]配变!K1004)</f>
        <v>2</v>
      </c>
      <c r="H1004" s="7">
        <f>IF([1]配变!L1004="","",[1]配变!L1004)</f>
        <v>1</v>
      </c>
      <c r="I1004" s="7">
        <f>IF([1]配变!M1004="","",[1]配变!M1004)</f>
        <v>1</v>
      </c>
      <c r="J1004" s="7">
        <f>IF([1]配变!G1004="","",[1]配变!G1004)</f>
        <v>0</v>
      </c>
    </row>
    <row r="1005" spans="1:10" x14ac:dyDescent="0.15">
      <c r="A1005" s="7" t="str">
        <f>IF([1]配变!A1005="","",[1]配变!A1005)</f>
        <v>正工模具</v>
      </c>
      <c r="B1005" s="7" t="str">
        <f>IF([1]配变!B1005="","",[1]配变!B1005)</f>
        <v>10kV</v>
      </c>
      <c r="C1005" s="7">
        <f>IF([1]配变!D1005="","",[1]配变!D1005)</f>
        <v>250</v>
      </c>
      <c r="D1005" s="7" t="str">
        <f>IF([1]配变!F1005="","",[1]配变!F1005)</f>
        <v>市辖</v>
      </c>
      <c r="E1005" s="7" t="str">
        <f>IF([1]配变!H1005="","",[1]配变!H1005)</f>
        <v>分区1</v>
      </c>
      <c r="F1005" s="7">
        <f>IF([1]配变!J1005="","",[1]配变!J1005)</f>
        <v>1</v>
      </c>
      <c r="G1005" s="7">
        <f>IF([1]配变!K1005="","",[1]配变!K1005)</f>
        <v>0</v>
      </c>
      <c r="H1005" s="7">
        <f>IF([1]配变!L1005="","",[1]配变!L1005)</f>
        <v>0</v>
      </c>
      <c r="I1005" s="7">
        <f>IF([1]配变!M1005="","",[1]配变!M1005)</f>
        <v>0</v>
      </c>
      <c r="J1005" s="7">
        <f>IF([1]配变!G1005="","",[1]配变!G1005)</f>
        <v>0</v>
      </c>
    </row>
    <row r="1006" spans="1:10" x14ac:dyDescent="0.15">
      <c r="A1006" s="7" t="str">
        <f>IF([1]配变!A1006="","",[1]配变!A1006)</f>
        <v>广顺消防设备</v>
      </c>
      <c r="B1006" s="7" t="str">
        <f>IF([1]配变!B1006="","",[1]配变!B1006)</f>
        <v>10kV</v>
      </c>
      <c r="C1006" s="7">
        <f>IF([1]配变!D1006="","",[1]配变!D1006)</f>
        <v>250</v>
      </c>
      <c r="D1006" s="7" t="str">
        <f>IF([1]配变!F1006="","",[1]配变!F1006)</f>
        <v>市辖</v>
      </c>
      <c r="E1006" s="7" t="str">
        <f>IF([1]配变!H1006="","",[1]配变!H1006)</f>
        <v>分区1</v>
      </c>
      <c r="F1006" s="7">
        <f>IF([1]配变!J1006="","",[1]配变!J1006)</f>
        <v>0</v>
      </c>
      <c r="G1006" s="7">
        <f>IF([1]配变!K1006="","",[1]配变!K1006)</f>
        <v>1</v>
      </c>
      <c r="H1006" s="7">
        <f>IF([1]配变!L1006="","",[1]配变!L1006)</f>
        <v>1</v>
      </c>
      <c r="I1006" s="7">
        <f>IF([1]配变!M1006="","",[1]配变!M1006)</f>
        <v>1</v>
      </c>
      <c r="J1006" s="7">
        <f>IF([1]配变!G1006="","",[1]配变!G1006)</f>
        <v>0</v>
      </c>
    </row>
    <row r="1007" spans="1:10" x14ac:dyDescent="0.15">
      <c r="A1007" s="7" t="str">
        <f>IF([1]配变!A1007="","",[1]配变!A1007)</f>
        <v>尤特威热处理</v>
      </c>
      <c r="B1007" s="7" t="str">
        <f>IF([1]配变!B1007="","",[1]配变!B1007)</f>
        <v>10kV</v>
      </c>
      <c r="C1007" s="7">
        <f>IF([1]配变!D1007="","",[1]配变!D1007)</f>
        <v>50</v>
      </c>
      <c r="D1007" s="7" t="str">
        <f>IF([1]配变!F1007="","",[1]配变!F1007)</f>
        <v>市辖</v>
      </c>
      <c r="E1007" s="7" t="str">
        <f>IF([1]配变!H1007="","",[1]配变!H1007)</f>
        <v>分区1</v>
      </c>
      <c r="F1007" s="7">
        <f>IF([1]配变!J1007="","",[1]配变!J1007)</f>
        <v>1</v>
      </c>
      <c r="G1007" s="7">
        <f>IF([1]配变!K1007="","",[1]配变!K1007)</f>
        <v>2</v>
      </c>
      <c r="H1007" s="7">
        <f>IF([1]配变!L1007="","",[1]配变!L1007)</f>
        <v>1</v>
      </c>
      <c r="I1007" s="7">
        <f>IF([1]配变!M1007="","",[1]配变!M1007)</f>
        <v>1</v>
      </c>
      <c r="J1007" s="7">
        <f>IF([1]配变!G1007="","",[1]配变!G1007)</f>
        <v>0</v>
      </c>
    </row>
    <row r="1008" spans="1:10" x14ac:dyDescent="0.15">
      <c r="A1008" s="7" t="str">
        <f>IF([1]配变!A1008="","",[1]配变!A1008)</f>
        <v>热处理厂</v>
      </c>
      <c r="B1008" s="7" t="str">
        <f>IF([1]配变!B1008="","",[1]配变!B1008)</f>
        <v>10kV</v>
      </c>
      <c r="C1008" s="7">
        <f>IF([1]配变!D1008="","",[1]配变!D1008)</f>
        <v>400</v>
      </c>
      <c r="D1008" s="7" t="str">
        <f>IF([1]配变!F1008="","",[1]配变!F1008)</f>
        <v>市辖</v>
      </c>
      <c r="E1008" s="7" t="str">
        <f>IF([1]配变!H1008="","",[1]配变!H1008)</f>
        <v>分区1</v>
      </c>
      <c r="F1008" s="7">
        <f>IF([1]配变!J1008="","",[1]配变!J1008)</f>
        <v>0</v>
      </c>
      <c r="G1008" s="7">
        <f>IF([1]配变!K1008="","",[1]配变!K1008)</f>
        <v>0</v>
      </c>
      <c r="H1008" s="7">
        <f>IF([1]配变!L1008="","",[1]配变!L1008)</f>
        <v>0</v>
      </c>
      <c r="I1008" s="7">
        <f>IF([1]配变!M1008="","",[1]配变!M1008)</f>
        <v>0</v>
      </c>
      <c r="J1008" s="7">
        <f>IF([1]配变!G1008="","",[1]配变!G1008)</f>
        <v>0</v>
      </c>
    </row>
    <row r="1009" spans="1:10" x14ac:dyDescent="0.15">
      <c r="A1009" s="7" t="str">
        <f>IF([1]配变!A1009="","",[1]配变!A1009)</f>
        <v>美华光电科技</v>
      </c>
      <c r="B1009" s="7" t="str">
        <f>IF([1]配变!B1009="","",[1]配变!B1009)</f>
        <v>10kV</v>
      </c>
      <c r="C1009" s="7">
        <f>IF([1]配变!D1009="","",[1]配变!D1009)</f>
        <v>315</v>
      </c>
      <c r="D1009" s="7" t="str">
        <f>IF([1]配变!F1009="","",[1]配变!F1009)</f>
        <v>市辖</v>
      </c>
      <c r="E1009" s="7" t="str">
        <f>IF([1]配变!H1009="","",[1]配变!H1009)</f>
        <v>分区1</v>
      </c>
      <c r="F1009" s="7">
        <f>IF([1]配变!J1009="","",[1]配变!J1009)</f>
        <v>1</v>
      </c>
      <c r="G1009" s="7">
        <f>IF([1]配变!K1009="","",[1]配变!K1009)</f>
        <v>1</v>
      </c>
      <c r="H1009" s="7">
        <f>IF([1]配变!L1009="","",[1]配变!L1009)</f>
        <v>1</v>
      </c>
      <c r="I1009" s="7">
        <f>IF([1]配变!M1009="","",[1]配变!M1009)</f>
        <v>1</v>
      </c>
      <c r="J1009" s="7">
        <f>IF([1]配变!G1009="","",[1]配变!G1009)</f>
        <v>0</v>
      </c>
    </row>
    <row r="1010" spans="1:10" x14ac:dyDescent="0.15">
      <c r="A1010" s="7" t="str">
        <f>IF([1]配变!A1010="","",[1]配变!A1010)</f>
        <v>鑫煜机械设备</v>
      </c>
      <c r="B1010" s="7" t="str">
        <f>IF([1]配变!B1010="","",[1]配变!B1010)</f>
        <v>10kV</v>
      </c>
      <c r="C1010" s="7">
        <f>IF([1]配变!D1010="","",[1]配变!D1010)</f>
        <v>50</v>
      </c>
      <c r="D1010" s="7" t="str">
        <f>IF([1]配变!F1010="","",[1]配变!F1010)</f>
        <v>市辖</v>
      </c>
      <c r="E1010" s="7" t="str">
        <f>IF([1]配变!H1010="","",[1]配变!H1010)</f>
        <v>分区1</v>
      </c>
      <c r="F1010" s="7">
        <f>IF([1]配变!J1010="","",[1]配变!J1010)</f>
        <v>0</v>
      </c>
      <c r="G1010" s="7">
        <f>IF([1]配变!K1010="","",[1]配变!K1010)</f>
        <v>2</v>
      </c>
      <c r="H1010" s="7">
        <f>IF([1]配变!L1010="","",[1]配变!L1010)</f>
        <v>1</v>
      </c>
      <c r="I1010" s="7">
        <f>IF([1]配变!M1010="","",[1]配变!M1010)</f>
        <v>1</v>
      </c>
      <c r="J1010" s="7">
        <f>IF([1]配变!G1010="","",[1]配变!G1010)</f>
        <v>0</v>
      </c>
    </row>
    <row r="1011" spans="1:10" x14ac:dyDescent="0.15">
      <c r="A1011" s="7" t="str">
        <f>IF([1]配变!A1011="","",[1]配变!A1011)</f>
        <v>林泰机械制造</v>
      </c>
      <c r="B1011" s="7" t="str">
        <f>IF([1]配变!B1011="","",[1]配变!B1011)</f>
        <v>10kV</v>
      </c>
      <c r="C1011" s="7">
        <f>IF([1]配变!D1011="","",[1]配变!D1011)</f>
        <v>80</v>
      </c>
      <c r="D1011" s="7" t="str">
        <f>IF([1]配变!F1011="","",[1]配变!F1011)</f>
        <v>市辖</v>
      </c>
      <c r="E1011" s="7" t="str">
        <f>IF([1]配变!H1011="","",[1]配变!H1011)</f>
        <v>分区1</v>
      </c>
      <c r="F1011" s="7">
        <f>IF([1]配变!J1011="","",[1]配变!J1011)</f>
        <v>1</v>
      </c>
      <c r="G1011" s="7">
        <f>IF([1]配变!K1011="","",[1]配变!K1011)</f>
        <v>0</v>
      </c>
      <c r="H1011" s="7">
        <f>IF([1]配变!L1011="","",[1]配变!L1011)</f>
        <v>0</v>
      </c>
      <c r="I1011" s="7">
        <f>IF([1]配变!M1011="","",[1]配变!M1011)</f>
        <v>0</v>
      </c>
      <c r="J1011" s="7">
        <f>IF([1]配变!G1011="","",[1]配变!G1011)</f>
        <v>0</v>
      </c>
    </row>
    <row r="1012" spans="1:10" x14ac:dyDescent="0.15">
      <c r="A1012" s="7" t="str">
        <f>IF([1]配变!A1012="","",[1]配变!A1012)</f>
        <v>佳悦五金制品</v>
      </c>
      <c r="B1012" s="7" t="str">
        <f>IF([1]配变!B1012="","",[1]配变!B1012)</f>
        <v>10kV</v>
      </c>
      <c r="C1012" s="7">
        <f>IF([1]配变!D1012="","",[1]配变!D1012)</f>
        <v>80</v>
      </c>
      <c r="D1012" s="7" t="str">
        <f>IF([1]配变!F1012="","",[1]配变!F1012)</f>
        <v>市辖</v>
      </c>
      <c r="E1012" s="7" t="str">
        <f>IF([1]配变!H1012="","",[1]配变!H1012)</f>
        <v>分区1</v>
      </c>
      <c r="F1012" s="7">
        <f>IF([1]配变!J1012="","",[1]配变!J1012)</f>
        <v>0</v>
      </c>
      <c r="G1012" s="7">
        <f>IF([1]配变!K1012="","",[1]配变!K1012)</f>
        <v>1</v>
      </c>
      <c r="H1012" s="7">
        <f>IF([1]配变!L1012="","",[1]配变!L1012)</f>
        <v>1</v>
      </c>
      <c r="I1012" s="7">
        <f>IF([1]配变!M1012="","",[1]配变!M1012)</f>
        <v>1</v>
      </c>
      <c r="J1012" s="7">
        <f>IF([1]配变!G1012="","",[1]配变!G1012)</f>
        <v>0</v>
      </c>
    </row>
    <row r="1013" spans="1:10" x14ac:dyDescent="0.15">
      <c r="A1013" s="7" t="str">
        <f>IF([1]配变!A1013="","",[1]配变!A1013)</f>
        <v>林力金属</v>
      </c>
      <c r="B1013" s="7" t="str">
        <f>IF([1]配变!B1013="","",[1]配变!B1013)</f>
        <v>10kV</v>
      </c>
      <c r="C1013" s="7">
        <f>IF([1]配变!D1013="","",[1]配变!D1013)</f>
        <v>250</v>
      </c>
      <c r="D1013" s="7" t="str">
        <f>IF([1]配变!F1013="","",[1]配变!F1013)</f>
        <v>县级</v>
      </c>
      <c r="E1013" s="7" t="str">
        <f>IF([1]配变!H1013="","",[1]配变!H1013)</f>
        <v>分区3</v>
      </c>
      <c r="F1013" s="7">
        <f>IF([1]配变!J1013="","",[1]配变!J1013)</f>
        <v>1</v>
      </c>
      <c r="G1013" s="7">
        <f>IF([1]配变!K1013="","",[1]配变!K1013)</f>
        <v>2</v>
      </c>
      <c r="H1013" s="7">
        <f>IF([1]配变!L1013="","",[1]配变!L1013)</f>
        <v>1</v>
      </c>
      <c r="I1013" s="7">
        <f>IF([1]配变!M1013="","",[1]配变!M1013)</f>
        <v>1</v>
      </c>
      <c r="J1013" s="7">
        <f>IF([1]配变!G1013="","",[1]配变!G1013)</f>
        <v>0</v>
      </c>
    </row>
    <row r="1014" spans="1:10" x14ac:dyDescent="0.15">
      <c r="A1014" s="7" t="str">
        <f>IF([1]配变!A1014="","",[1]配变!A1014)</f>
        <v>环卫所</v>
      </c>
      <c r="B1014" s="7" t="str">
        <f>IF([1]配变!B1014="","",[1]配变!B1014)</f>
        <v>10kV</v>
      </c>
      <c r="C1014" s="7">
        <f>IF([1]配变!D1014="","",[1]配变!D1014)</f>
        <v>80</v>
      </c>
      <c r="D1014" s="7" t="str">
        <f>IF([1]配变!F1014="","",[1]配变!F1014)</f>
        <v>县级</v>
      </c>
      <c r="E1014" s="7" t="str">
        <f>IF([1]配变!H1014="","",[1]配变!H1014)</f>
        <v>分区3</v>
      </c>
      <c r="F1014" s="7">
        <f>IF([1]配变!J1014="","",[1]配变!J1014)</f>
        <v>0</v>
      </c>
      <c r="G1014" s="7">
        <f>IF([1]配变!K1014="","",[1]配变!K1014)</f>
        <v>0</v>
      </c>
      <c r="H1014" s="7">
        <f>IF([1]配变!L1014="","",[1]配变!L1014)</f>
        <v>0</v>
      </c>
      <c r="I1014" s="7">
        <f>IF([1]配变!M1014="","",[1]配变!M1014)</f>
        <v>0</v>
      </c>
      <c r="J1014" s="7">
        <f>IF([1]配变!G1014="","",[1]配变!G1014)</f>
        <v>0</v>
      </c>
    </row>
    <row r="1015" spans="1:10" x14ac:dyDescent="0.15">
      <c r="A1015" s="7" t="str">
        <f>IF([1]配变!A1015="","",[1]配变!A1015)</f>
        <v>丽强转移印花9777</v>
      </c>
      <c r="B1015" s="7" t="str">
        <f>IF([1]配变!B1015="","",[1]配变!B1015)</f>
        <v>10kV</v>
      </c>
      <c r="C1015" s="7">
        <f>IF([1]配变!D1015="","",[1]配变!D1015)</f>
        <v>250</v>
      </c>
      <c r="D1015" s="7" t="str">
        <f>IF([1]配变!F1015="","",[1]配变!F1015)</f>
        <v>市辖</v>
      </c>
      <c r="E1015" s="7" t="str">
        <f>IF([1]配变!H1015="","",[1]配变!H1015)</f>
        <v>分区2</v>
      </c>
      <c r="F1015" s="7">
        <f>IF([1]配变!J1015="","",[1]配变!J1015)</f>
        <v>1</v>
      </c>
      <c r="G1015" s="7">
        <f>IF([1]配变!K1015="","",[1]配变!K1015)</f>
        <v>1</v>
      </c>
      <c r="H1015" s="7">
        <f>IF([1]配变!L1015="","",[1]配变!L1015)</f>
        <v>1</v>
      </c>
      <c r="I1015" s="7">
        <f>IF([1]配变!M1015="","",[1]配变!M1015)</f>
        <v>1</v>
      </c>
      <c r="J1015" s="7">
        <f>IF([1]配变!G1015="","",[1]配变!G1015)</f>
        <v>0</v>
      </c>
    </row>
    <row r="1016" spans="1:10" x14ac:dyDescent="0.15">
      <c r="A1016" s="7" t="str">
        <f>IF([1]配变!A1016="","",[1]配变!A1016)</f>
        <v>汛潮电子</v>
      </c>
      <c r="B1016" s="7" t="str">
        <f>IF([1]配变!B1016="","",[1]配变!B1016)</f>
        <v>10kV</v>
      </c>
      <c r="C1016" s="7">
        <f>IF([1]配变!D1016="","",[1]配变!D1016)</f>
        <v>250</v>
      </c>
      <c r="D1016" s="7" t="str">
        <f>IF([1]配变!F1016="","",[1]配变!F1016)</f>
        <v>市辖</v>
      </c>
      <c r="E1016" s="7" t="str">
        <f>IF([1]配变!H1016="","",[1]配变!H1016)</f>
        <v>分区2</v>
      </c>
      <c r="F1016" s="7">
        <f>IF([1]配变!J1016="","",[1]配变!J1016)</f>
        <v>0</v>
      </c>
      <c r="G1016" s="7">
        <f>IF([1]配变!K1016="","",[1]配变!K1016)</f>
        <v>2</v>
      </c>
      <c r="H1016" s="7">
        <f>IF([1]配变!L1016="","",[1]配变!L1016)</f>
        <v>1</v>
      </c>
      <c r="I1016" s="7">
        <f>IF([1]配变!M1016="","",[1]配变!M1016)</f>
        <v>1</v>
      </c>
      <c r="J1016" s="7">
        <f>IF([1]配变!G1016="","",[1]配变!G1016)</f>
        <v>0</v>
      </c>
    </row>
    <row r="1017" spans="1:10" x14ac:dyDescent="0.15">
      <c r="A1017" s="7" t="str">
        <f>IF([1]配变!A1017="","",[1]配变!A1017)</f>
        <v>金鼎精密模具</v>
      </c>
      <c r="B1017" s="7" t="str">
        <f>IF([1]配变!B1017="","",[1]配变!B1017)</f>
        <v>10kV</v>
      </c>
      <c r="C1017" s="7">
        <f>IF([1]配变!D1017="","",[1]配变!D1017)</f>
        <v>315</v>
      </c>
      <c r="D1017" s="7" t="str">
        <f>IF([1]配变!F1017="","",[1]配变!F1017)</f>
        <v>市辖</v>
      </c>
      <c r="E1017" s="7" t="str">
        <f>IF([1]配变!H1017="","",[1]配变!H1017)</f>
        <v>分区2</v>
      </c>
      <c r="F1017" s="7">
        <f>IF([1]配变!J1017="","",[1]配变!J1017)</f>
        <v>1</v>
      </c>
      <c r="G1017" s="7">
        <f>IF([1]配变!K1017="","",[1]配变!K1017)</f>
        <v>0</v>
      </c>
      <c r="H1017" s="7">
        <f>IF([1]配变!L1017="","",[1]配变!L1017)</f>
        <v>0</v>
      </c>
      <c r="I1017" s="7">
        <f>IF([1]配变!M1017="","",[1]配变!M1017)</f>
        <v>0</v>
      </c>
      <c r="J1017" s="7">
        <f>IF([1]配变!G1017="","",[1]配变!G1017)</f>
        <v>0</v>
      </c>
    </row>
    <row r="1018" spans="1:10" x14ac:dyDescent="0.15">
      <c r="A1018" s="7" t="str">
        <f>IF([1]配变!A1018="","",[1]配变!A1018)</f>
        <v>云明金属</v>
      </c>
      <c r="B1018" s="7" t="str">
        <f>IF([1]配变!B1018="","",[1]配变!B1018)</f>
        <v>10kV</v>
      </c>
      <c r="C1018" s="7">
        <f>IF([1]配变!D1018="","",[1]配变!D1018)</f>
        <v>250</v>
      </c>
      <c r="D1018" s="7" t="str">
        <f>IF([1]配变!F1018="","",[1]配变!F1018)</f>
        <v>市辖</v>
      </c>
      <c r="E1018" s="7" t="str">
        <f>IF([1]配变!H1018="","",[1]配变!H1018)</f>
        <v>分区2</v>
      </c>
      <c r="F1018" s="7">
        <f>IF([1]配变!J1018="","",[1]配变!J1018)</f>
        <v>0</v>
      </c>
      <c r="G1018" s="7">
        <f>IF([1]配变!K1018="","",[1]配变!K1018)</f>
        <v>1</v>
      </c>
      <c r="H1018" s="7">
        <f>IF([1]配变!L1018="","",[1]配变!L1018)</f>
        <v>1</v>
      </c>
      <c r="I1018" s="7">
        <f>IF([1]配变!M1018="","",[1]配变!M1018)</f>
        <v>1</v>
      </c>
      <c r="J1018" s="7">
        <f>IF([1]配变!G1018="","",[1]配变!G1018)</f>
        <v>0</v>
      </c>
    </row>
    <row r="1019" spans="1:10" x14ac:dyDescent="0.15">
      <c r="A1019" s="7" t="str">
        <f>IF([1]配变!A1019="","",[1]配变!A1019)</f>
        <v>辉凡正品金属</v>
      </c>
      <c r="B1019" s="7" t="str">
        <f>IF([1]配变!B1019="","",[1]配变!B1019)</f>
        <v>10kV</v>
      </c>
      <c r="C1019" s="7">
        <f>IF([1]配变!D1019="","",[1]配变!D1019)</f>
        <v>250</v>
      </c>
      <c r="D1019" s="7" t="str">
        <f>IF([1]配变!F1019="","",[1]配变!F1019)</f>
        <v>市辖</v>
      </c>
      <c r="E1019" s="7" t="str">
        <f>IF([1]配变!H1019="","",[1]配变!H1019)</f>
        <v>分区2</v>
      </c>
      <c r="F1019" s="7">
        <f>IF([1]配变!J1019="","",[1]配变!J1019)</f>
        <v>1</v>
      </c>
      <c r="G1019" s="7">
        <f>IF([1]配变!K1019="","",[1]配变!K1019)</f>
        <v>2</v>
      </c>
      <c r="H1019" s="7">
        <f>IF([1]配变!L1019="","",[1]配变!L1019)</f>
        <v>1</v>
      </c>
      <c r="I1019" s="7">
        <f>IF([1]配变!M1019="","",[1]配变!M1019)</f>
        <v>1</v>
      </c>
      <c r="J1019" s="7">
        <f>IF([1]配变!G1019="","",[1]配变!G1019)</f>
        <v>0</v>
      </c>
    </row>
    <row r="1020" spans="1:10" x14ac:dyDescent="0.15">
      <c r="A1020" s="7" t="str">
        <f>IF([1]配变!A1020="","",[1]配变!A1020)</f>
        <v>富臣服装</v>
      </c>
      <c r="B1020" s="7" t="str">
        <f>IF([1]配变!B1020="","",[1]配变!B1020)</f>
        <v>10kV</v>
      </c>
      <c r="C1020" s="7">
        <f>IF([1]配变!D1020="","",[1]配变!D1020)</f>
        <v>250</v>
      </c>
      <c r="D1020" s="7" t="str">
        <f>IF([1]配变!F1020="","",[1]配变!F1020)</f>
        <v>市辖</v>
      </c>
      <c r="E1020" s="7" t="str">
        <f>IF([1]配变!H1020="","",[1]配变!H1020)</f>
        <v>分区2</v>
      </c>
      <c r="F1020" s="7">
        <f>IF([1]配变!J1020="","",[1]配变!J1020)</f>
        <v>0</v>
      </c>
      <c r="G1020" s="7">
        <f>IF([1]配变!K1020="","",[1]配变!K1020)</f>
        <v>0</v>
      </c>
      <c r="H1020" s="7">
        <f>IF([1]配变!L1020="","",[1]配变!L1020)</f>
        <v>0</v>
      </c>
      <c r="I1020" s="7">
        <f>IF([1]配变!M1020="","",[1]配变!M1020)</f>
        <v>0</v>
      </c>
      <c r="J1020" s="7">
        <f>IF([1]配变!G1020="","",[1]配变!G1020)</f>
        <v>0</v>
      </c>
    </row>
    <row r="1021" spans="1:10" x14ac:dyDescent="0.15">
      <c r="A1021" s="7" t="str">
        <f>IF([1]配变!A1021="","",[1]配变!A1021)</f>
        <v>上康纺织品</v>
      </c>
      <c r="B1021" s="7" t="str">
        <f>IF([1]配变!B1021="","",[1]配变!B1021)</f>
        <v>10kV</v>
      </c>
      <c r="C1021" s="7">
        <f>IF([1]配变!D1021="","",[1]配变!D1021)</f>
        <v>250</v>
      </c>
      <c r="D1021" s="7" t="str">
        <f>IF([1]配变!F1021="","",[1]配变!F1021)</f>
        <v>市辖</v>
      </c>
      <c r="E1021" s="7" t="str">
        <f>IF([1]配变!H1021="","",[1]配变!H1021)</f>
        <v>分区2</v>
      </c>
      <c r="F1021" s="7">
        <f>IF([1]配变!J1021="","",[1]配变!J1021)</f>
        <v>1</v>
      </c>
      <c r="G1021" s="7">
        <f>IF([1]配变!K1021="","",[1]配变!K1021)</f>
        <v>1</v>
      </c>
      <c r="H1021" s="7">
        <f>IF([1]配变!L1021="","",[1]配变!L1021)</f>
        <v>1</v>
      </c>
      <c r="I1021" s="7">
        <f>IF([1]配变!M1021="","",[1]配变!M1021)</f>
        <v>1</v>
      </c>
      <c r="J1021" s="7">
        <f>IF([1]配变!G1021="","",[1]配变!G1021)</f>
        <v>0</v>
      </c>
    </row>
    <row r="1022" spans="1:10" x14ac:dyDescent="0.15">
      <c r="A1022" s="7" t="str">
        <f>IF([1]配变!A1022="","",[1]配变!A1022)</f>
        <v>格林瀚气</v>
      </c>
      <c r="B1022" s="7" t="str">
        <f>IF([1]配变!B1022="","",[1]配变!B1022)</f>
        <v>10kV</v>
      </c>
      <c r="C1022" s="7">
        <f>IF([1]配变!D1022="","",[1]配变!D1022)</f>
        <v>500</v>
      </c>
      <c r="D1022" s="7" t="str">
        <f>IF([1]配变!F1022="","",[1]配变!F1022)</f>
        <v>市辖</v>
      </c>
      <c r="E1022" s="7" t="str">
        <f>IF([1]配变!H1022="","",[1]配变!H1022)</f>
        <v>分区2</v>
      </c>
      <c r="F1022" s="7">
        <f>IF([1]配变!J1022="","",[1]配变!J1022)</f>
        <v>0</v>
      </c>
      <c r="G1022" s="7">
        <f>IF([1]配变!K1022="","",[1]配变!K1022)</f>
        <v>2</v>
      </c>
      <c r="H1022" s="7">
        <f>IF([1]配变!L1022="","",[1]配变!L1022)</f>
        <v>1</v>
      </c>
      <c r="I1022" s="7">
        <f>IF([1]配变!M1022="","",[1]配变!M1022)</f>
        <v>1</v>
      </c>
      <c r="J1022" s="7">
        <f>IF([1]配变!G1022="","",[1]配变!G1022)</f>
        <v>0</v>
      </c>
    </row>
    <row r="1023" spans="1:10" x14ac:dyDescent="0.15">
      <c r="A1023" s="7" t="str">
        <f>IF([1]配变!A1023="","",[1]配变!A1023)</f>
        <v>新开河排涝站</v>
      </c>
      <c r="B1023" s="7" t="str">
        <f>IF([1]配变!B1023="","",[1]配变!B1023)</f>
        <v>10kV</v>
      </c>
      <c r="C1023" s="7">
        <f>IF([1]配变!D1023="","",[1]配变!D1023)</f>
        <v>250</v>
      </c>
      <c r="D1023" s="7" t="str">
        <f>IF([1]配变!F1023="","",[1]配变!F1023)</f>
        <v>市辖</v>
      </c>
      <c r="E1023" s="7" t="str">
        <f>IF([1]配变!H1023="","",[1]配变!H1023)</f>
        <v>分区2</v>
      </c>
      <c r="F1023" s="7">
        <f>IF([1]配变!J1023="","",[1]配变!J1023)</f>
        <v>1</v>
      </c>
      <c r="G1023" s="7">
        <f>IF([1]配变!K1023="","",[1]配变!K1023)</f>
        <v>0</v>
      </c>
      <c r="H1023" s="7">
        <f>IF([1]配变!L1023="","",[1]配变!L1023)</f>
        <v>0</v>
      </c>
      <c r="I1023" s="7">
        <f>IF([1]配变!M1023="","",[1]配变!M1023)</f>
        <v>0</v>
      </c>
      <c r="J1023" s="7">
        <f>IF([1]配变!G1023="","",[1]配变!G1023)</f>
        <v>0</v>
      </c>
    </row>
    <row r="1024" spans="1:10" x14ac:dyDescent="0.15">
      <c r="A1024" s="7" t="str">
        <f>IF([1]配变!A1024="","",[1]配变!A1024)</f>
        <v>顺扬站</v>
      </c>
      <c r="B1024" s="7" t="str">
        <f>IF([1]配变!B1024="","",[1]配变!B1024)</f>
        <v>10kV</v>
      </c>
      <c r="C1024" s="7">
        <f>IF([1]配变!D1024="","",[1]配变!D1024)</f>
        <v>315</v>
      </c>
      <c r="D1024" s="7" t="str">
        <f>IF([1]配变!F1024="","",[1]配变!F1024)</f>
        <v>市辖</v>
      </c>
      <c r="E1024" s="7" t="str">
        <f>IF([1]配变!H1024="","",[1]配变!H1024)</f>
        <v>分区2</v>
      </c>
      <c r="F1024" s="7">
        <f>IF([1]配变!J1024="","",[1]配变!J1024)</f>
        <v>0</v>
      </c>
      <c r="G1024" s="7">
        <f>IF([1]配变!K1024="","",[1]配变!K1024)</f>
        <v>1</v>
      </c>
      <c r="H1024" s="7">
        <f>IF([1]配变!L1024="","",[1]配变!L1024)</f>
        <v>1</v>
      </c>
      <c r="I1024" s="7">
        <f>IF([1]配变!M1024="","",[1]配变!M1024)</f>
        <v>1</v>
      </c>
      <c r="J1024" s="7">
        <f>IF([1]配变!G1024="","",[1]配变!G1024)</f>
        <v>0</v>
      </c>
    </row>
    <row r="1025" spans="1:10" x14ac:dyDescent="0.15">
      <c r="A1025" s="7" t="str">
        <f>IF([1]配变!A1025="","",[1]配变!A1025)</f>
        <v>顺扬排涝站</v>
      </c>
      <c r="B1025" s="7" t="str">
        <f>IF([1]配变!B1025="","",[1]配变!B1025)</f>
        <v>10kV</v>
      </c>
      <c r="C1025" s="7">
        <f>IF([1]配变!D1025="","",[1]配变!D1025)</f>
        <v>250</v>
      </c>
      <c r="D1025" s="7" t="str">
        <f>IF([1]配变!F1025="","",[1]配变!F1025)</f>
        <v>市辖</v>
      </c>
      <c r="E1025" s="7" t="str">
        <f>IF([1]配变!H1025="","",[1]配变!H1025)</f>
        <v>分区2</v>
      </c>
      <c r="F1025" s="7">
        <f>IF([1]配变!J1025="","",[1]配变!J1025)</f>
        <v>1</v>
      </c>
      <c r="G1025" s="7">
        <f>IF([1]配变!K1025="","",[1]配变!K1025)</f>
        <v>2</v>
      </c>
      <c r="H1025" s="7">
        <f>IF([1]配变!L1025="","",[1]配变!L1025)</f>
        <v>1</v>
      </c>
      <c r="I1025" s="7">
        <f>IF([1]配变!M1025="","",[1]配变!M1025)</f>
        <v>1</v>
      </c>
      <c r="J1025" s="7">
        <f>IF([1]配变!G1025="","",[1]配变!G1025)</f>
        <v>0</v>
      </c>
    </row>
    <row r="1026" spans="1:10" x14ac:dyDescent="0.15">
      <c r="A1026" s="7" t="str">
        <f>IF([1]配变!A1026="","",[1]配变!A1026)</f>
        <v>好孩子木业制品</v>
      </c>
      <c r="B1026" s="7" t="str">
        <f>IF([1]配变!B1026="","",[1]配变!B1026)</f>
        <v>10kV</v>
      </c>
      <c r="C1026" s="7">
        <f>IF([1]配变!D1026="","",[1]配变!D1026)</f>
        <v>400</v>
      </c>
      <c r="D1026" s="7" t="str">
        <f>IF([1]配变!F1026="","",[1]配变!F1026)</f>
        <v>市辖</v>
      </c>
      <c r="E1026" s="7" t="str">
        <f>IF([1]配变!H1026="","",[1]配变!H1026)</f>
        <v>分区2</v>
      </c>
      <c r="F1026" s="7">
        <f>IF([1]配变!J1026="","",[1]配变!J1026)</f>
        <v>0</v>
      </c>
      <c r="G1026" s="7">
        <f>IF([1]配变!K1026="","",[1]配变!K1026)</f>
        <v>0</v>
      </c>
      <c r="H1026" s="7">
        <f>IF([1]配变!L1026="","",[1]配变!L1026)</f>
        <v>0</v>
      </c>
      <c r="I1026" s="7">
        <f>IF([1]配变!M1026="","",[1]配变!M1026)</f>
        <v>0</v>
      </c>
      <c r="J1026" s="7">
        <f>IF([1]配变!G1026="","",[1]配变!G1026)</f>
        <v>0</v>
      </c>
    </row>
    <row r="1027" spans="1:10" x14ac:dyDescent="0.15">
      <c r="A1027" s="7" t="str">
        <f>IF([1]配变!A1027="","",[1]配变!A1027)</f>
        <v>石油分公司</v>
      </c>
      <c r="B1027" s="7" t="str">
        <f>IF([1]配变!B1027="","",[1]配变!B1027)</f>
        <v>10kV</v>
      </c>
      <c r="C1027" s="7">
        <f>IF([1]配变!D1027="","",[1]配变!D1027)</f>
        <v>30</v>
      </c>
      <c r="D1027" s="7" t="str">
        <f>IF([1]配变!F1027="","",[1]配变!F1027)</f>
        <v>市辖</v>
      </c>
      <c r="E1027" s="7" t="str">
        <f>IF([1]配变!H1027="","",[1]配变!H1027)</f>
        <v>分区2</v>
      </c>
      <c r="F1027" s="7">
        <f>IF([1]配变!J1027="","",[1]配变!J1027)</f>
        <v>1</v>
      </c>
      <c r="G1027" s="7">
        <f>IF([1]配变!K1027="","",[1]配变!K1027)</f>
        <v>1</v>
      </c>
      <c r="H1027" s="7">
        <f>IF([1]配变!L1027="","",[1]配变!L1027)</f>
        <v>1</v>
      </c>
      <c r="I1027" s="7">
        <f>IF([1]配变!M1027="","",[1]配变!M1027)</f>
        <v>1</v>
      </c>
      <c r="J1027" s="7">
        <f>IF([1]配变!G1027="","",[1]配变!G1027)</f>
        <v>0</v>
      </c>
    </row>
    <row r="1028" spans="1:10" x14ac:dyDescent="0.15">
      <c r="A1028" s="7" t="str">
        <f>IF([1]配变!A1028="","",[1]配变!A1028)</f>
        <v>信力木器1-1</v>
      </c>
      <c r="B1028" s="7" t="str">
        <f>IF([1]配变!B1028="","",[1]配变!B1028)</f>
        <v>10kV</v>
      </c>
      <c r="C1028" s="7">
        <f>IF([1]配变!D1028="","",[1]配变!D1028)</f>
        <v>30</v>
      </c>
      <c r="D1028" s="7" t="str">
        <f>IF([1]配变!F1028="","",[1]配变!F1028)</f>
        <v>市辖</v>
      </c>
      <c r="E1028" s="7" t="str">
        <f>IF([1]配变!H1028="","",[1]配变!H1028)</f>
        <v>分区2</v>
      </c>
      <c r="F1028" s="7">
        <f>IF([1]配变!J1028="","",[1]配变!J1028)</f>
        <v>0</v>
      </c>
      <c r="G1028" s="7">
        <f>IF([1]配变!K1028="","",[1]配变!K1028)</f>
        <v>2</v>
      </c>
      <c r="H1028" s="7">
        <f>IF([1]配变!L1028="","",[1]配变!L1028)</f>
        <v>1</v>
      </c>
      <c r="I1028" s="7">
        <f>IF([1]配变!M1028="","",[1]配变!M1028)</f>
        <v>1</v>
      </c>
      <c r="J1028" s="7">
        <f>IF([1]配变!G1028="","",[1]配变!G1028)</f>
        <v>0</v>
      </c>
    </row>
    <row r="1029" spans="1:10" x14ac:dyDescent="0.15">
      <c r="A1029" s="7" t="str">
        <f>IF([1]配变!A1029="","",[1]配变!A1029)</f>
        <v>信力木器</v>
      </c>
      <c r="B1029" s="7" t="str">
        <f>IF([1]配变!B1029="","",[1]配变!B1029)</f>
        <v>10kV</v>
      </c>
      <c r="C1029" s="7">
        <f>IF([1]配变!D1029="","",[1]配变!D1029)</f>
        <v>1000</v>
      </c>
      <c r="D1029" s="7" t="str">
        <f>IF([1]配变!F1029="","",[1]配变!F1029)</f>
        <v>市辖</v>
      </c>
      <c r="E1029" s="7" t="str">
        <f>IF([1]配变!H1029="","",[1]配变!H1029)</f>
        <v>分区2</v>
      </c>
      <c r="F1029" s="7">
        <f>IF([1]配变!J1029="","",[1]配变!J1029)</f>
        <v>1</v>
      </c>
      <c r="G1029" s="7">
        <f>IF([1]配变!K1029="","",[1]配变!K1029)</f>
        <v>0</v>
      </c>
      <c r="H1029" s="7">
        <f>IF([1]配变!L1029="","",[1]配变!L1029)</f>
        <v>0</v>
      </c>
      <c r="I1029" s="7">
        <f>IF([1]配变!M1029="","",[1]配变!M1029)</f>
        <v>0</v>
      </c>
      <c r="J1029" s="7">
        <f>IF([1]配变!G1029="","",[1]配变!G1029)</f>
        <v>0</v>
      </c>
    </row>
    <row r="1030" spans="1:10" x14ac:dyDescent="0.15">
      <c r="A1030" s="7" t="str">
        <f>IF([1]配变!A1030="","",[1]配变!A1030)</f>
        <v>新生站</v>
      </c>
      <c r="B1030" s="7" t="str">
        <f>IF([1]配变!B1030="","",[1]配变!B1030)</f>
        <v>10kV</v>
      </c>
      <c r="C1030" s="7">
        <f>IF([1]配变!D1030="","",[1]配变!D1030)</f>
        <v>100</v>
      </c>
      <c r="D1030" s="7" t="str">
        <f>IF([1]配变!F1030="","",[1]配变!F1030)</f>
        <v>市辖</v>
      </c>
      <c r="E1030" s="7" t="str">
        <f>IF([1]配变!H1030="","",[1]配变!H1030)</f>
        <v>分区2</v>
      </c>
      <c r="F1030" s="7">
        <f>IF([1]配变!J1030="","",[1]配变!J1030)</f>
        <v>0</v>
      </c>
      <c r="G1030" s="7">
        <f>IF([1]配变!K1030="","",[1]配变!K1030)</f>
        <v>1</v>
      </c>
      <c r="H1030" s="7">
        <f>IF([1]配变!L1030="","",[1]配变!L1030)</f>
        <v>1</v>
      </c>
      <c r="I1030" s="7">
        <f>IF([1]配变!M1030="","",[1]配变!M1030)</f>
        <v>1</v>
      </c>
      <c r="J1030" s="7">
        <f>IF([1]配变!G1030="","",[1]配变!G1030)</f>
        <v>0</v>
      </c>
    </row>
    <row r="1031" spans="1:10" x14ac:dyDescent="0.15">
      <c r="A1031" s="7" t="str">
        <f>IF([1]配变!A1031="","",[1]配变!A1031)</f>
        <v>阳光温室</v>
      </c>
      <c r="B1031" s="7" t="str">
        <f>IF([1]配变!B1031="","",[1]配变!B1031)</f>
        <v>10kV</v>
      </c>
      <c r="C1031" s="7">
        <f>IF([1]配变!D1031="","",[1]配变!D1031)</f>
        <v>80</v>
      </c>
      <c r="D1031" s="7" t="str">
        <f>IF([1]配变!F1031="","",[1]配变!F1031)</f>
        <v>市辖</v>
      </c>
      <c r="E1031" s="7" t="str">
        <f>IF([1]配变!H1031="","",[1]配变!H1031)</f>
        <v>分区2</v>
      </c>
      <c r="F1031" s="7">
        <f>IF([1]配变!J1031="","",[1]配变!J1031)</f>
        <v>1</v>
      </c>
      <c r="G1031" s="7">
        <f>IF([1]配变!K1031="","",[1]配变!K1031)</f>
        <v>2</v>
      </c>
      <c r="H1031" s="7">
        <f>IF([1]配变!L1031="","",[1]配变!L1031)</f>
        <v>1</v>
      </c>
      <c r="I1031" s="7">
        <f>IF([1]配变!M1031="","",[1]配变!M1031)</f>
        <v>1</v>
      </c>
      <c r="J1031" s="7">
        <f>IF([1]配变!G1031="","",[1]配变!G1031)</f>
        <v>0</v>
      </c>
    </row>
    <row r="1032" spans="1:10" x14ac:dyDescent="0.15">
      <c r="A1032" s="7" t="str">
        <f>IF([1]配变!A1032="","",[1]配变!A1032)</f>
        <v>伟达隆机械</v>
      </c>
      <c r="B1032" s="7" t="str">
        <f>IF([1]配变!B1032="","",[1]配变!B1032)</f>
        <v>10kV</v>
      </c>
      <c r="C1032" s="7">
        <f>IF([1]配变!D1032="","",[1]配变!D1032)</f>
        <v>400</v>
      </c>
      <c r="D1032" s="7" t="str">
        <f>IF([1]配变!F1032="","",[1]配变!F1032)</f>
        <v>市辖</v>
      </c>
      <c r="E1032" s="7" t="str">
        <f>IF([1]配变!H1032="","",[1]配变!H1032)</f>
        <v>分区2</v>
      </c>
      <c r="F1032" s="7">
        <f>IF([1]配变!J1032="","",[1]配变!J1032)</f>
        <v>0</v>
      </c>
      <c r="G1032" s="7">
        <f>IF([1]配变!K1032="","",[1]配变!K1032)</f>
        <v>0</v>
      </c>
      <c r="H1032" s="7">
        <f>IF([1]配变!L1032="","",[1]配变!L1032)</f>
        <v>0</v>
      </c>
      <c r="I1032" s="7">
        <f>IF([1]配变!M1032="","",[1]配变!M1032)</f>
        <v>0</v>
      </c>
      <c r="J1032" s="7">
        <f>IF([1]配变!G1032="","",[1]配变!G1032)</f>
        <v>0</v>
      </c>
    </row>
    <row r="1033" spans="1:10" x14ac:dyDescent="0.15">
      <c r="A1033" s="7" t="str">
        <f>IF([1]配变!A1033="","",[1]配变!A1033)</f>
        <v>吴淞江变</v>
      </c>
      <c r="B1033" s="7" t="str">
        <f>IF([1]配变!B1033="","",[1]配变!B1033)</f>
        <v>10kV</v>
      </c>
      <c r="C1033" s="7">
        <f>IF([1]配变!D1033="","",[1]配变!D1033)</f>
        <v>200</v>
      </c>
      <c r="D1033" s="7" t="str">
        <f>IF([1]配变!F1033="","",[1]配变!F1033)</f>
        <v>市辖</v>
      </c>
      <c r="E1033" s="7" t="str">
        <f>IF([1]配变!H1033="","",[1]配变!H1033)</f>
        <v>分区2</v>
      </c>
      <c r="F1033" s="7">
        <f>IF([1]配变!J1033="","",[1]配变!J1033)</f>
        <v>1</v>
      </c>
      <c r="G1033" s="7">
        <f>IF([1]配变!K1033="","",[1]配变!K1033)</f>
        <v>1</v>
      </c>
      <c r="H1033" s="7">
        <f>IF([1]配变!L1033="","",[1]配变!L1033)</f>
        <v>1</v>
      </c>
      <c r="I1033" s="7">
        <f>IF([1]配变!M1033="","",[1]配变!M1033)</f>
        <v>1</v>
      </c>
      <c r="J1033" s="7">
        <f>IF([1]配变!G1033="","",[1]配变!G1033)</f>
        <v>0</v>
      </c>
    </row>
    <row r="1034" spans="1:10" x14ac:dyDescent="0.15">
      <c r="A1034" s="7" t="str">
        <f>IF([1]配变!A1034="","",[1]配变!A1034)</f>
        <v>美联制衣</v>
      </c>
      <c r="B1034" s="7" t="str">
        <f>IF([1]配变!B1034="","",[1]配变!B1034)</f>
        <v>10kV</v>
      </c>
      <c r="C1034" s="7">
        <f>IF([1]配变!D1034="","",[1]配变!D1034)</f>
        <v>200</v>
      </c>
      <c r="D1034" s="7" t="str">
        <f>IF([1]配变!F1034="","",[1]配变!F1034)</f>
        <v>市辖</v>
      </c>
      <c r="E1034" s="7" t="str">
        <f>IF([1]配变!H1034="","",[1]配变!H1034)</f>
        <v>分区2</v>
      </c>
      <c r="F1034" s="7">
        <f>IF([1]配变!J1034="","",[1]配变!J1034)</f>
        <v>0</v>
      </c>
      <c r="G1034" s="7">
        <f>IF([1]配变!K1034="","",[1]配变!K1034)</f>
        <v>2</v>
      </c>
      <c r="H1034" s="7">
        <f>IF([1]配变!L1034="","",[1]配变!L1034)</f>
        <v>1</v>
      </c>
      <c r="I1034" s="7">
        <f>IF([1]配变!M1034="","",[1]配变!M1034)</f>
        <v>1</v>
      </c>
      <c r="J1034" s="7">
        <f>IF([1]配变!G1034="","",[1]配变!G1034)</f>
        <v>0</v>
      </c>
    </row>
    <row r="1035" spans="1:10" x14ac:dyDescent="0.15">
      <c r="A1035" s="7" t="str">
        <f>IF([1]配变!A1035="","",[1]配变!A1035)</f>
        <v>花集线中国移动</v>
      </c>
      <c r="B1035" s="7" t="str">
        <f>IF([1]配变!B1035="","",[1]配变!B1035)</f>
        <v>10kV</v>
      </c>
      <c r="C1035" s="7">
        <f>IF([1]配变!D1035="","",[1]配变!D1035)</f>
        <v>30</v>
      </c>
      <c r="D1035" s="7" t="str">
        <f>IF([1]配变!F1035="","",[1]配变!F1035)</f>
        <v>市辖</v>
      </c>
      <c r="E1035" s="7" t="str">
        <f>IF([1]配变!H1035="","",[1]配变!H1035)</f>
        <v>分区2</v>
      </c>
      <c r="F1035" s="7">
        <f>IF([1]配变!J1035="","",[1]配变!J1035)</f>
        <v>1</v>
      </c>
      <c r="G1035" s="7">
        <f>IF([1]配变!K1035="","",[1]配变!K1035)</f>
        <v>0</v>
      </c>
      <c r="H1035" s="7">
        <f>IF([1]配变!L1035="","",[1]配变!L1035)</f>
        <v>0</v>
      </c>
      <c r="I1035" s="7">
        <f>IF([1]配变!M1035="","",[1]配变!M1035)</f>
        <v>0</v>
      </c>
      <c r="J1035" s="7">
        <f>IF([1]配变!G1035="","",[1]配变!G1035)</f>
        <v>0</v>
      </c>
    </row>
    <row r="1036" spans="1:10" x14ac:dyDescent="0.15">
      <c r="A1036" s="7" t="str">
        <f>IF([1]配变!A1036="","",[1]配变!A1036)</f>
        <v>花集线中国联通</v>
      </c>
      <c r="B1036" s="7" t="str">
        <f>IF([1]配变!B1036="","",[1]配变!B1036)</f>
        <v>10kV</v>
      </c>
      <c r="C1036" s="7">
        <f>IF([1]配变!D1036="","",[1]配变!D1036)</f>
        <v>30</v>
      </c>
      <c r="D1036" s="7" t="str">
        <f>IF([1]配变!F1036="","",[1]配变!F1036)</f>
        <v>市辖</v>
      </c>
      <c r="E1036" s="7" t="str">
        <f>IF([1]配变!H1036="","",[1]配变!H1036)</f>
        <v>分区2</v>
      </c>
      <c r="F1036" s="7">
        <f>IF([1]配变!J1036="","",[1]配变!J1036)</f>
        <v>0</v>
      </c>
      <c r="G1036" s="7">
        <f>IF([1]配变!K1036="","",[1]配变!K1036)</f>
        <v>1</v>
      </c>
      <c r="H1036" s="7">
        <f>IF([1]配变!L1036="","",[1]配变!L1036)</f>
        <v>1</v>
      </c>
      <c r="I1036" s="7">
        <f>IF([1]配变!M1036="","",[1]配变!M1036)</f>
        <v>1</v>
      </c>
      <c r="J1036" s="7">
        <f>IF([1]配变!G1036="","",[1]配变!G1036)</f>
        <v>0</v>
      </c>
    </row>
    <row r="1037" spans="1:10" x14ac:dyDescent="0.15">
      <c r="A1037" s="7" t="str">
        <f>IF([1]配变!A1037="","",[1]配变!A1037)</f>
        <v>花集线中国电信</v>
      </c>
      <c r="B1037" s="7" t="str">
        <f>IF([1]配变!B1037="","",[1]配变!B1037)</f>
        <v>10kV</v>
      </c>
      <c r="C1037" s="7">
        <f>IF([1]配变!D1037="","",[1]配变!D1037)</f>
        <v>30</v>
      </c>
      <c r="D1037" s="7" t="str">
        <f>IF([1]配变!F1037="","",[1]配变!F1037)</f>
        <v>市辖</v>
      </c>
      <c r="E1037" s="7" t="str">
        <f>IF([1]配变!H1037="","",[1]配变!H1037)</f>
        <v>分区2</v>
      </c>
      <c r="F1037" s="7">
        <f>IF([1]配变!J1037="","",[1]配变!J1037)</f>
        <v>1</v>
      </c>
      <c r="G1037" s="7">
        <f>IF([1]配变!K1037="","",[1]配变!K1037)</f>
        <v>2</v>
      </c>
      <c r="H1037" s="7">
        <f>IF([1]配变!L1037="","",[1]配变!L1037)</f>
        <v>1</v>
      </c>
      <c r="I1037" s="7">
        <f>IF([1]配变!M1037="","",[1]配变!M1037)</f>
        <v>1</v>
      </c>
      <c r="J1037" s="7">
        <f>IF([1]配变!G1037="","",[1]配变!G1037)</f>
        <v>0</v>
      </c>
    </row>
    <row r="1038" spans="1:10" x14ac:dyDescent="0.15">
      <c r="A1038" s="7" t="str">
        <f>IF([1]配变!A1038="","",[1]配变!A1038)</f>
        <v>信美家具</v>
      </c>
      <c r="B1038" s="7" t="str">
        <f>IF([1]配变!B1038="","",[1]配变!B1038)</f>
        <v>10kV</v>
      </c>
      <c r="C1038" s="7">
        <f>IF([1]配变!D1038="","",[1]配变!D1038)</f>
        <v>2030</v>
      </c>
      <c r="D1038" s="7" t="str">
        <f>IF([1]配变!F1038="","",[1]配变!F1038)</f>
        <v>市辖</v>
      </c>
      <c r="E1038" s="7" t="str">
        <f>IF([1]配变!H1038="","",[1]配变!H1038)</f>
        <v>分区2</v>
      </c>
      <c r="F1038" s="7">
        <f>IF([1]配变!J1038="","",[1]配变!J1038)</f>
        <v>0</v>
      </c>
      <c r="G1038" s="7">
        <f>IF([1]配变!K1038="","",[1]配变!K1038)</f>
        <v>0</v>
      </c>
      <c r="H1038" s="7">
        <f>IF([1]配变!L1038="","",[1]配变!L1038)</f>
        <v>0</v>
      </c>
      <c r="I1038" s="7">
        <f>IF([1]配变!M1038="","",[1]配变!M1038)</f>
        <v>0</v>
      </c>
      <c r="J1038" s="7">
        <f>IF([1]配变!G1038="","",[1]配变!G1038)</f>
        <v>0</v>
      </c>
    </row>
    <row r="1039" spans="1:10" x14ac:dyDescent="0.15">
      <c r="A1039" s="7" t="str">
        <f>IF([1]配变!A1039="","",[1]配变!A1039)</f>
        <v>花园西变</v>
      </c>
      <c r="B1039" s="7" t="str">
        <f>IF([1]配变!B1039="","",[1]配变!B1039)</f>
        <v>10kV</v>
      </c>
      <c r="C1039" s="7">
        <f>IF([1]配变!D1039="","",[1]配变!D1039)</f>
        <v>400</v>
      </c>
      <c r="D1039" s="7" t="str">
        <f>IF([1]配变!F1039="","",[1]配变!F1039)</f>
        <v>市辖</v>
      </c>
      <c r="E1039" s="7" t="str">
        <f>IF([1]配变!H1039="","",[1]配变!H1039)</f>
        <v>分区2</v>
      </c>
      <c r="F1039" s="7">
        <f>IF([1]配变!J1039="","",[1]配变!J1039)</f>
        <v>1</v>
      </c>
      <c r="G1039" s="7">
        <f>IF([1]配变!K1039="","",[1]配变!K1039)</f>
        <v>1</v>
      </c>
      <c r="H1039" s="7">
        <f>IF([1]配变!L1039="","",[1]配变!L1039)</f>
        <v>1</v>
      </c>
      <c r="I1039" s="7">
        <f>IF([1]配变!M1039="","",[1]配变!M1039)</f>
        <v>1</v>
      </c>
      <c r="J1039" s="7">
        <f>IF([1]配变!G1039="","",[1]配变!G1039)</f>
        <v>0</v>
      </c>
    </row>
    <row r="1040" spans="1:10" x14ac:dyDescent="0.15">
      <c r="A1040" s="7" t="str">
        <f>IF([1]配变!A1040="","",[1]配变!A1040)</f>
        <v>金都房地产</v>
      </c>
      <c r="B1040" s="7" t="str">
        <f>IF([1]配变!B1040="","",[1]配变!B1040)</f>
        <v>10kV</v>
      </c>
      <c r="C1040" s="7">
        <f>IF([1]配变!D1040="","",[1]配变!D1040)</f>
        <v>160</v>
      </c>
      <c r="D1040" s="7" t="str">
        <f>IF([1]配变!F1040="","",[1]配变!F1040)</f>
        <v>市辖</v>
      </c>
      <c r="E1040" s="7" t="str">
        <f>IF([1]配变!H1040="","",[1]配变!H1040)</f>
        <v>分区2</v>
      </c>
      <c r="F1040" s="7">
        <f>IF([1]配变!J1040="","",[1]配变!J1040)</f>
        <v>0</v>
      </c>
      <c r="G1040" s="7">
        <f>IF([1]配变!K1040="","",[1]配变!K1040)</f>
        <v>2</v>
      </c>
      <c r="H1040" s="7">
        <f>IF([1]配变!L1040="","",[1]配变!L1040)</f>
        <v>1</v>
      </c>
      <c r="I1040" s="7">
        <f>IF([1]配变!M1040="","",[1]配变!M1040)</f>
        <v>1</v>
      </c>
      <c r="J1040" s="7">
        <f>IF([1]配变!G1040="","",[1]配变!G1040)</f>
        <v>0</v>
      </c>
    </row>
    <row r="1041" spans="1:10" x14ac:dyDescent="0.15">
      <c r="A1041" s="7" t="str">
        <f>IF([1]配变!A1041="","",[1]配变!A1041)</f>
        <v>绿鸭桥4#变</v>
      </c>
      <c r="B1041" s="7" t="str">
        <f>IF([1]配变!B1041="","",[1]配变!B1041)</f>
        <v>10kV</v>
      </c>
      <c r="C1041" s="7">
        <f>IF([1]配变!D1041="","",[1]配变!D1041)</f>
        <v>500</v>
      </c>
      <c r="D1041" s="7" t="str">
        <f>IF([1]配变!F1041="","",[1]配变!F1041)</f>
        <v>市辖</v>
      </c>
      <c r="E1041" s="7" t="str">
        <f>IF([1]配变!H1041="","",[1]配变!H1041)</f>
        <v>分区2</v>
      </c>
      <c r="F1041" s="7">
        <f>IF([1]配变!J1041="","",[1]配变!J1041)</f>
        <v>1</v>
      </c>
      <c r="G1041" s="7">
        <f>IF([1]配变!K1041="","",[1]配变!K1041)</f>
        <v>0</v>
      </c>
      <c r="H1041" s="7">
        <f>IF([1]配变!L1041="","",[1]配变!L1041)</f>
        <v>0</v>
      </c>
      <c r="I1041" s="7">
        <f>IF([1]配变!M1041="","",[1]配变!M1041)</f>
        <v>0</v>
      </c>
      <c r="J1041" s="7">
        <f>IF([1]配变!G1041="","",[1]配变!G1041)</f>
        <v>0</v>
      </c>
    </row>
    <row r="1042" spans="1:10" x14ac:dyDescent="0.15">
      <c r="A1042" s="7" t="str">
        <f>IF([1]配变!A1042="","",[1]配变!A1042)</f>
        <v>花桥中学</v>
      </c>
      <c r="B1042" s="7" t="str">
        <f>IF([1]配变!B1042="","",[1]配变!B1042)</f>
        <v>10kV</v>
      </c>
      <c r="C1042" s="7">
        <f>IF([1]配变!D1042="","",[1]配变!D1042)</f>
        <v>400</v>
      </c>
      <c r="D1042" s="7" t="str">
        <f>IF([1]配变!F1042="","",[1]配变!F1042)</f>
        <v>市辖</v>
      </c>
      <c r="E1042" s="7" t="str">
        <f>IF([1]配变!H1042="","",[1]配变!H1042)</f>
        <v>分区2</v>
      </c>
      <c r="F1042" s="7">
        <f>IF([1]配变!J1042="","",[1]配变!J1042)</f>
        <v>0</v>
      </c>
      <c r="G1042" s="7">
        <f>IF([1]配变!K1042="","",[1]配变!K1042)</f>
        <v>1</v>
      </c>
      <c r="H1042" s="7">
        <f>IF([1]配变!L1042="","",[1]配变!L1042)</f>
        <v>1</v>
      </c>
      <c r="I1042" s="7">
        <f>IF([1]配变!M1042="","",[1]配变!M1042)</f>
        <v>1</v>
      </c>
      <c r="J1042" s="7">
        <f>IF([1]配变!G1042="","",[1]配变!G1042)</f>
        <v>0</v>
      </c>
    </row>
    <row r="1043" spans="1:10" x14ac:dyDescent="0.15">
      <c r="A1043" s="7" t="str">
        <f>IF([1]配变!A1043="","",[1]配变!A1043)</f>
        <v>大庆变</v>
      </c>
      <c r="B1043" s="7" t="str">
        <f>IF([1]配变!B1043="","",[1]配变!B1043)</f>
        <v>10kV</v>
      </c>
      <c r="C1043" s="7">
        <f>IF([1]配变!D1043="","",[1]配变!D1043)</f>
        <v>400</v>
      </c>
      <c r="D1043" s="7" t="str">
        <f>IF([1]配变!F1043="","",[1]配变!F1043)</f>
        <v>市辖</v>
      </c>
      <c r="E1043" s="7" t="str">
        <f>IF([1]配变!H1043="","",[1]配变!H1043)</f>
        <v>分区2</v>
      </c>
      <c r="F1043" s="7">
        <f>IF([1]配变!J1043="","",[1]配变!J1043)</f>
        <v>1</v>
      </c>
      <c r="G1043" s="7">
        <f>IF([1]配变!K1043="","",[1]配变!K1043)</f>
        <v>2</v>
      </c>
      <c r="H1043" s="7">
        <f>IF([1]配变!L1043="","",[1]配变!L1043)</f>
        <v>1</v>
      </c>
      <c r="I1043" s="7">
        <f>IF([1]配变!M1043="","",[1]配变!M1043)</f>
        <v>1</v>
      </c>
      <c r="J1043" s="7">
        <f>IF([1]配变!G1043="","",[1]配变!G1043)</f>
        <v>0</v>
      </c>
    </row>
    <row r="1044" spans="1:10" x14ac:dyDescent="0.15">
      <c r="A1044" s="7" t="str">
        <f>IF([1]配变!A1044="","",[1]配变!A1044)</f>
        <v>花苑新村3#变</v>
      </c>
      <c r="B1044" s="7" t="str">
        <f>IF([1]配变!B1044="","",[1]配变!B1044)</f>
        <v>10kV</v>
      </c>
      <c r="C1044" s="7">
        <f>IF([1]配变!D1044="","",[1]配变!D1044)</f>
        <v>630</v>
      </c>
      <c r="D1044" s="7" t="str">
        <f>IF([1]配变!F1044="","",[1]配变!F1044)</f>
        <v>市辖</v>
      </c>
      <c r="E1044" s="7" t="str">
        <f>IF([1]配变!H1044="","",[1]配变!H1044)</f>
        <v>分区2</v>
      </c>
      <c r="F1044" s="7">
        <f>IF([1]配变!J1044="","",[1]配变!J1044)</f>
        <v>0</v>
      </c>
      <c r="G1044" s="7">
        <f>IF([1]配变!K1044="","",[1]配变!K1044)</f>
        <v>0</v>
      </c>
      <c r="H1044" s="7">
        <f>IF([1]配变!L1044="","",[1]配变!L1044)</f>
        <v>0</v>
      </c>
      <c r="I1044" s="7">
        <f>IF([1]配变!M1044="","",[1]配变!M1044)</f>
        <v>0</v>
      </c>
      <c r="J1044" s="7">
        <f>IF([1]配变!G1044="","",[1]配变!G1044)</f>
        <v>0</v>
      </c>
    </row>
    <row r="1045" spans="1:10" x14ac:dyDescent="0.15">
      <c r="A1045" s="7" t="str">
        <f>IF([1]配变!A1045="","",[1]配变!A1045)</f>
        <v>花苑新村1#变</v>
      </c>
      <c r="B1045" s="7" t="str">
        <f>IF([1]配变!B1045="","",[1]配变!B1045)</f>
        <v>10kV</v>
      </c>
      <c r="C1045" s="7">
        <f>IF([1]配变!D1045="","",[1]配变!D1045)</f>
        <v>630</v>
      </c>
      <c r="D1045" s="7" t="str">
        <f>IF([1]配变!F1045="","",[1]配变!F1045)</f>
        <v>市辖</v>
      </c>
      <c r="E1045" s="7" t="str">
        <f>IF([1]配变!H1045="","",[1]配变!H1045)</f>
        <v>分区2</v>
      </c>
      <c r="F1045" s="7">
        <f>IF([1]配变!J1045="","",[1]配变!J1045)</f>
        <v>1</v>
      </c>
      <c r="G1045" s="7">
        <f>IF([1]配变!K1045="","",[1]配变!K1045)</f>
        <v>1</v>
      </c>
      <c r="H1045" s="7">
        <f>IF([1]配变!L1045="","",[1]配变!L1045)</f>
        <v>1</v>
      </c>
      <c r="I1045" s="7">
        <f>IF([1]配变!M1045="","",[1]配变!M1045)</f>
        <v>1</v>
      </c>
      <c r="J1045" s="7">
        <f>IF([1]配变!G1045="","",[1]配变!G1045)</f>
        <v>0</v>
      </c>
    </row>
    <row r="1046" spans="1:10" x14ac:dyDescent="0.15">
      <c r="A1046" s="7" t="str">
        <f>IF([1]配变!A1046="","",[1]配变!A1046)</f>
        <v>花苑新村2#变</v>
      </c>
      <c r="B1046" s="7" t="str">
        <f>IF([1]配变!B1046="","",[1]配变!B1046)</f>
        <v>10kV</v>
      </c>
      <c r="C1046" s="7">
        <f>IF([1]配变!D1046="","",[1]配变!D1046)</f>
        <v>630</v>
      </c>
      <c r="D1046" s="7" t="str">
        <f>IF([1]配变!F1046="","",[1]配变!F1046)</f>
        <v>市辖</v>
      </c>
      <c r="E1046" s="7" t="str">
        <f>IF([1]配变!H1046="","",[1]配变!H1046)</f>
        <v>分区2</v>
      </c>
      <c r="F1046" s="7">
        <f>IF([1]配变!J1046="","",[1]配变!J1046)</f>
        <v>0</v>
      </c>
      <c r="G1046" s="7">
        <f>IF([1]配变!K1046="","",[1]配变!K1046)</f>
        <v>2</v>
      </c>
      <c r="H1046" s="7">
        <f>IF([1]配变!L1046="","",[1]配变!L1046)</f>
        <v>1</v>
      </c>
      <c r="I1046" s="7">
        <f>IF([1]配变!M1046="","",[1]配变!M1046)</f>
        <v>1</v>
      </c>
      <c r="J1046" s="7">
        <f>IF([1]配变!G1046="","",[1]配变!G1046)</f>
        <v>0</v>
      </c>
    </row>
    <row r="1047" spans="1:10" x14ac:dyDescent="0.15">
      <c r="A1047" s="7" t="str">
        <f>IF([1]配变!A1047="","",[1]配变!A1047)</f>
        <v>花园东变</v>
      </c>
      <c r="B1047" s="7" t="str">
        <f>IF([1]配变!B1047="","",[1]配变!B1047)</f>
        <v>10kV</v>
      </c>
      <c r="C1047" s="7">
        <f>IF([1]配变!D1047="","",[1]配变!D1047)</f>
        <v>500</v>
      </c>
      <c r="D1047" s="7" t="str">
        <f>IF([1]配变!F1047="","",[1]配变!F1047)</f>
        <v>市辖</v>
      </c>
      <c r="E1047" s="7" t="str">
        <f>IF([1]配变!H1047="","",[1]配变!H1047)</f>
        <v>分区2</v>
      </c>
      <c r="F1047" s="7">
        <f>IF([1]配变!J1047="","",[1]配变!J1047)</f>
        <v>1</v>
      </c>
      <c r="G1047" s="7">
        <f>IF([1]配变!K1047="","",[1]配变!K1047)</f>
        <v>0</v>
      </c>
      <c r="H1047" s="7">
        <f>IF([1]配变!L1047="","",[1]配变!L1047)</f>
        <v>0</v>
      </c>
      <c r="I1047" s="7">
        <f>IF([1]配变!M1047="","",[1]配变!M1047)</f>
        <v>0</v>
      </c>
      <c r="J1047" s="7">
        <f>IF([1]配变!G1047="","",[1]配变!G1047)</f>
        <v>0</v>
      </c>
    </row>
    <row r="1048" spans="1:10" x14ac:dyDescent="0.15">
      <c r="A1048" s="7" t="str">
        <f>IF([1]配变!A1048="","",[1]配变!A1048)</f>
        <v>花园变</v>
      </c>
      <c r="B1048" s="7" t="str">
        <f>IF([1]配变!B1048="","",[1]配变!B1048)</f>
        <v>10kV</v>
      </c>
      <c r="C1048" s="7">
        <f>IF([1]配变!D1048="","",[1]配变!D1048)</f>
        <v>315</v>
      </c>
      <c r="D1048" s="7" t="str">
        <f>IF([1]配变!F1048="","",[1]配变!F1048)</f>
        <v>市辖</v>
      </c>
      <c r="E1048" s="7" t="str">
        <f>IF([1]配变!H1048="","",[1]配变!H1048)</f>
        <v>分区2</v>
      </c>
      <c r="F1048" s="7">
        <f>IF([1]配变!J1048="","",[1]配变!J1048)</f>
        <v>0</v>
      </c>
      <c r="G1048" s="7">
        <f>IF([1]配变!K1048="","",[1]配变!K1048)</f>
        <v>1</v>
      </c>
      <c r="H1048" s="7">
        <f>IF([1]配变!L1048="","",[1]配变!L1048)</f>
        <v>1</v>
      </c>
      <c r="I1048" s="7">
        <f>IF([1]配变!M1048="","",[1]配变!M1048)</f>
        <v>1</v>
      </c>
      <c r="J1048" s="7">
        <f>IF([1]配变!G1048="","",[1]配变!G1048)</f>
        <v>0</v>
      </c>
    </row>
    <row r="1049" spans="1:10" x14ac:dyDescent="0.15">
      <c r="A1049" s="7" t="str">
        <f>IF([1]配变!A1049="","",[1]配变!A1049)</f>
        <v>水产村花家桥住宅变</v>
      </c>
      <c r="B1049" s="7" t="str">
        <f>IF([1]配变!B1049="","",[1]配变!B1049)</f>
        <v>10kV</v>
      </c>
      <c r="C1049" s="7">
        <f>IF([1]配变!D1049="","",[1]配变!D1049)</f>
        <v>400</v>
      </c>
      <c r="D1049" s="7" t="str">
        <f>IF([1]配变!F1049="","",[1]配变!F1049)</f>
        <v>市辖</v>
      </c>
      <c r="E1049" s="7" t="str">
        <f>IF([1]配变!H1049="","",[1]配变!H1049)</f>
        <v>分区2</v>
      </c>
      <c r="F1049" s="7">
        <f>IF([1]配变!J1049="","",[1]配变!J1049)</f>
        <v>1</v>
      </c>
      <c r="G1049" s="7">
        <f>IF([1]配变!K1049="","",[1]配变!K1049)</f>
        <v>2</v>
      </c>
      <c r="H1049" s="7">
        <f>IF([1]配变!L1049="","",[1]配变!L1049)</f>
        <v>1</v>
      </c>
      <c r="I1049" s="7">
        <f>IF([1]配变!M1049="","",[1]配变!M1049)</f>
        <v>1</v>
      </c>
      <c r="J1049" s="7">
        <f>IF([1]配变!G1049="","",[1]配变!G1049)</f>
        <v>0</v>
      </c>
    </row>
    <row r="1050" spans="1:10" x14ac:dyDescent="0.15">
      <c r="A1050" s="7" t="str">
        <f>IF([1]配变!A1050="","",[1]配变!A1050)</f>
        <v>供销社住宅变</v>
      </c>
      <c r="B1050" s="7" t="str">
        <f>IF([1]配变!B1050="","",[1]配变!B1050)</f>
        <v>10kV</v>
      </c>
      <c r="C1050" s="7">
        <f>IF([1]配变!D1050="","",[1]配变!D1050)</f>
        <v>315</v>
      </c>
      <c r="D1050" s="7" t="str">
        <f>IF([1]配变!F1050="","",[1]配变!F1050)</f>
        <v>市辖</v>
      </c>
      <c r="E1050" s="7" t="str">
        <f>IF([1]配变!H1050="","",[1]配变!H1050)</f>
        <v>分区2</v>
      </c>
      <c r="F1050" s="7">
        <f>IF([1]配变!J1050="","",[1]配变!J1050)</f>
        <v>0</v>
      </c>
      <c r="G1050" s="7">
        <f>IF([1]配变!K1050="","",[1]配变!K1050)</f>
        <v>0</v>
      </c>
      <c r="H1050" s="7">
        <f>IF([1]配变!L1050="","",[1]配变!L1050)</f>
        <v>0</v>
      </c>
      <c r="I1050" s="7">
        <f>IF([1]配变!M1050="","",[1]配变!M1050)</f>
        <v>0</v>
      </c>
      <c r="J1050" s="7">
        <f>IF([1]配变!G1050="","",[1]配变!G1050)</f>
        <v>0</v>
      </c>
    </row>
    <row r="1051" spans="1:10" x14ac:dyDescent="0.15">
      <c r="A1051" s="7" t="str">
        <f>IF([1]配变!A1051="","",[1]配变!A1051)</f>
        <v>花溪新村住宅变</v>
      </c>
      <c r="B1051" s="7" t="str">
        <f>IF([1]配变!B1051="","",[1]配变!B1051)</f>
        <v>10kV</v>
      </c>
      <c r="C1051" s="7">
        <f>IF([1]配变!D1051="","",[1]配变!D1051)</f>
        <v>400</v>
      </c>
      <c r="D1051" s="7" t="str">
        <f>IF([1]配变!F1051="","",[1]配变!F1051)</f>
        <v>市辖</v>
      </c>
      <c r="E1051" s="7" t="str">
        <f>IF([1]配变!H1051="","",[1]配变!H1051)</f>
        <v>分区2</v>
      </c>
      <c r="F1051" s="7">
        <f>IF([1]配变!J1051="","",[1]配变!J1051)</f>
        <v>1</v>
      </c>
      <c r="G1051" s="7">
        <f>IF([1]配变!K1051="","",[1]配变!K1051)</f>
        <v>1</v>
      </c>
      <c r="H1051" s="7">
        <f>IF([1]配变!L1051="","",[1]配变!L1051)</f>
        <v>1</v>
      </c>
      <c r="I1051" s="7">
        <f>IF([1]配变!M1051="","",[1]配变!M1051)</f>
        <v>1</v>
      </c>
      <c r="J1051" s="7">
        <f>IF([1]配变!G1051="","",[1]配变!G1051)</f>
        <v>0</v>
      </c>
    </row>
    <row r="1052" spans="1:10" x14ac:dyDescent="0.15">
      <c r="A1052" s="7" t="str">
        <f>IF([1]配变!A1052="","",[1]配变!A1052)</f>
        <v>花桥镇人民政府</v>
      </c>
      <c r="B1052" s="7" t="str">
        <f>IF([1]配变!B1052="","",[1]配变!B1052)</f>
        <v>10kV</v>
      </c>
      <c r="C1052" s="7">
        <f>IF([1]配变!D1052="","",[1]配变!D1052)</f>
        <v>630</v>
      </c>
      <c r="D1052" s="7" t="str">
        <f>IF([1]配变!F1052="","",[1]配变!F1052)</f>
        <v>市辖</v>
      </c>
      <c r="E1052" s="7" t="str">
        <f>IF([1]配变!H1052="","",[1]配变!H1052)</f>
        <v>分区2</v>
      </c>
      <c r="F1052" s="7">
        <f>IF([1]配变!J1052="","",[1]配变!J1052)</f>
        <v>0</v>
      </c>
      <c r="G1052" s="7">
        <f>IF([1]配变!K1052="","",[1]配变!K1052)</f>
        <v>2</v>
      </c>
      <c r="H1052" s="7">
        <f>IF([1]配变!L1052="","",[1]配变!L1052)</f>
        <v>1</v>
      </c>
      <c r="I1052" s="7">
        <f>IF([1]配变!M1052="","",[1]配变!M1052)</f>
        <v>1</v>
      </c>
      <c r="J1052" s="7">
        <f>IF([1]配变!G1052="","",[1]配变!G1052)</f>
        <v>0</v>
      </c>
    </row>
    <row r="1053" spans="1:10" x14ac:dyDescent="0.15">
      <c r="A1053" s="7" t="str">
        <f>IF([1]配变!A1053="","",[1]配变!A1053)</f>
        <v>食品站变</v>
      </c>
      <c r="B1053" s="7" t="str">
        <f>IF([1]配变!B1053="","",[1]配变!B1053)</f>
        <v>10kV</v>
      </c>
      <c r="C1053" s="7">
        <f>IF([1]配变!D1053="","",[1]配变!D1053)</f>
        <v>125</v>
      </c>
      <c r="D1053" s="7" t="str">
        <f>IF([1]配变!F1053="","",[1]配变!F1053)</f>
        <v>市辖</v>
      </c>
      <c r="E1053" s="7" t="str">
        <f>IF([1]配变!H1053="","",[1]配变!H1053)</f>
        <v>分区2</v>
      </c>
      <c r="F1053" s="7">
        <f>IF([1]配变!J1053="","",[1]配变!J1053)</f>
        <v>1</v>
      </c>
      <c r="G1053" s="7">
        <f>IF([1]配变!K1053="","",[1]配变!K1053)</f>
        <v>0</v>
      </c>
      <c r="H1053" s="7">
        <f>IF([1]配变!L1053="","",[1]配变!L1053)</f>
        <v>0</v>
      </c>
      <c r="I1053" s="7">
        <f>IF([1]配变!M1053="","",[1]配变!M1053)</f>
        <v>0</v>
      </c>
      <c r="J1053" s="7">
        <f>IF([1]配变!G1053="","",[1]配变!G1053)</f>
        <v>0</v>
      </c>
    </row>
    <row r="1054" spans="1:10" x14ac:dyDescent="0.15">
      <c r="A1054" s="7" t="str">
        <f>IF([1]配变!A1054="","",[1]配变!A1054)</f>
        <v>鸡鸣塘小区变</v>
      </c>
      <c r="B1054" s="7" t="str">
        <f>IF([1]配变!B1054="","",[1]配变!B1054)</f>
        <v>10kV</v>
      </c>
      <c r="C1054" s="7">
        <f>IF([1]配变!D1054="","",[1]配变!D1054)</f>
        <v>630</v>
      </c>
      <c r="D1054" s="7" t="str">
        <f>IF([1]配变!F1054="","",[1]配变!F1054)</f>
        <v>市辖</v>
      </c>
      <c r="E1054" s="7" t="str">
        <f>IF([1]配变!H1054="","",[1]配变!H1054)</f>
        <v>分区2</v>
      </c>
      <c r="F1054" s="7">
        <f>IF([1]配变!J1054="","",[1]配变!J1054)</f>
        <v>0</v>
      </c>
      <c r="G1054" s="7">
        <f>IF([1]配变!K1054="","",[1]配变!K1054)</f>
        <v>1</v>
      </c>
      <c r="H1054" s="7">
        <f>IF([1]配变!L1054="","",[1]配变!L1054)</f>
        <v>1</v>
      </c>
      <c r="I1054" s="7">
        <f>IF([1]配变!M1054="","",[1]配变!M1054)</f>
        <v>1</v>
      </c>
      <c r="J1054" s="7">
        <f>IF([1]配变!G1054="","",[1]配变!G1054)</f>
        <v>0</v>
      </c>
    </row>
    <row r="1055" spans="1:10" x14ac:dyDescent="0.15">
      <c r="A1055" s="7" t="str">
        <f>IF([1]配变!A1055="","",[1]配变!A1055)</f>
        <v>花桥人民医院1-1</v>
      </c>
      <c r="B1055" s="7" t="str">
        <f>IF([1]配变!B1055="","",[1]配变!B1055)</f>
        <v>10kV</v>
      </c>
      <c r="C1055" s="7">
        <f>IF([1]配变!D1055="","",[1]配变!D1055)</f>
        <v>500</v>
      </c>
      <c r="D1055" s="7" t="str">
        <f>IF([1]配变!F1055="","",[1]配变!F1055)</f>
        <v>市辖</v>
      </c>
      <c r="E1055" s="7" t="str">
        <f>IF([1]配变!H1055="","",[1]配变!H1055)</f>
        <v>分区2</v>
      </c>
      <c r="F1055" s="7">
        <f>IF([1]配变!J1055="","",[1]配变!J1055)</f>
        <v>1</v>
      </c>
      <c r="G1055" s="7">
        <f>IF([1]配变!K1055="","",[1]配变!K1055)</f>
        <v>2</v>
      </c>
      <c r="H1055" s="7">
        <f>IF([1]配变!L1055="","",[1]配变!L1055)</f>
        <v>1</v>
      </c>
      <c r="I1055" s="7">
        <f>IF([1]配变!M1055="","",[1]配变!M1055)</f>
        <v>1</v>
      </c>
      <c r="J1055" s="7">
        <f>IF([1]配变!G1055="","",[1]配变!G1055)</f>
        <v>0</v>
      </c>
    </row>
    <row r="1056" spans="1:10" x14ac:dyDescent="0.15">
      <c r="A1056" s="7" t="str">
        <f>IF([1]配变!A1056="","",[1]配变!A1056)</f>
        <v>花桥人民医院1-2</v>
      </c>
      <c r="B1056" s="7" t="str">
        <f>IF([1]配变!B1056="","",[1]配变!B1056)</f>
        <v>10kV</v>
      </c>
      <c r="C1056" s="7">
        <f>IF([1]配变!D1056="","",[1]配变!D1056)</f>
        <v>500</v>
      </c>
      <c r="D1056" s="7" t="str">
        <f>IF([1]配变!F1056="","",[1]配变!F1056)</f>
        <v>市辖</v>
      </c>
      <c r="E1056" s="7" t="str">
        <f>IF([1]配变!H1056="","",[1]配变!H1056)</f>
        <v>分区2</v>
      </c>
      <c r="F1056" s="7">
        <f>IF([1]配变!J1056="","",[1]配变!J1056)</f>
        <v>0</v>
      </c>
      <c r="G1056" s="7">
        <f>IF([1]配变!K1056="","",[1]配变!K1056)</f>
        <v>0</v>
      </c>
      <c r="H1056" s="7">
        <f>IF([1]配变!L1056="","",[1]配变!L1056)</f>
        <v>0</v>
      </c>
      <c r="I1056" s="7">
        <f>IF([1]配变!M1056="","",[1]配变!M1056)</f>
        <v>0</v>
      </c>
      <c r="J1056" s="7">
        <f>IF([1]配变!G1056="","",[1]配变!G1056)</f>
        <v>0</v>
      </c>
    </row>
    <row r="1057" spans="1:10" x14ac:dyDescent="0.15">
      <c r="A1057" s="7" t="str">
        <f>IF([1]配变!A1057="","",[1]配变!A1057)</f>
        <v>花桥鑫隆广场2#变</v>
      </c>
      <c r="B1057" s="7" t="str">
        <f>IF([1]配变!B1057="","",[1]配变!B1057)</f>
        <v>10kV</v>
      </c>
      <c r="C1057" s="7">
        <f>IF([1]配变!D1057="","",[1]配变!D1057)</f>
        <v>1000</v>
      </c>
      <c r="D1057" s="7" t="str">
        <f>IF([1]配变!F1057="","",[1]配变!F1057)</f>
        <v>市辖</v>
      </c>
      <c r="E1057" s="7" t="str">
        <f>IF([1]配变!H1057="","",[1]配变!H1057)</f>
        <v>分区2</v>
      </c>
      <c r="F1057" s="7">
        <f>IF([1]配变!J1057="","",[1]配变!J1057)</f>
        <v>1</v>
      </c>
      <c r="G1057" s="7">
        <f>IF([1]配变!K1057="","",[1]配变!K1057)</f>
        <v>1</v>
      </c>
      <c r="H1057" s="7">
        <f>IF([1]配变!L1057="","",[1]配变!L1057)</f>
        <v>1</v>
      </c>
      <c r="I1057" s="7">
        <f>IF([1]配变!M1057="","",[1]配变!M1057)</f>
        <v>1</v>
      </c>
      <c r="J1057" s="7">
        <f>IF([1]配变!G1057="","",[1]配变!G1057)</f>
        <v>0</v>
      </c>
    </row>
    <row r="1058" spans="1:10" x14ac:dyDescent="0.15">
      <c r="A1058" s="7" t="str">
        <f>IF([1]配变!A1058="","",[1]配变!A1058)</f>
        <v>花桥鑫隆广场4#变</v>
      </c>
      <c r="B1058" s="7" t="str">
        <f>IF([1]配变!B1058="","",[1]配变!B1058)</f>
        <v>10kV</v>
      </c>
      <c r="C1058" s="7">
        <f>IF([1]配变!D1058="","",[1]配变!D1058)</f>
        <v>1000</v>
      </c>
      <c r="D1058" s="7" t="str">
        <f>IF([1]配变!F1058="","",[1]配变!F1058)</f>
        <v>市辖</v>
      </c>
      <c r="E1058" s="7" t="str">
        <f>IF([1]配变!H1058="","",[1]配变!H1058)</f>
        <v>分区2</v>
      </c>
      <c r="F1058" s="7">
        <f>IF([1]配变!J1058="","",[1]配变!J1058)</f>
        <v>0</v>
      </c>
      <c r="G1058" s="7">
        <f>IF([1]配变!K1058="","",[1]配变!K1058)</f>
        <v>2</v>
      </c>
      <c r="H1058" s="7">
        <f>IF([1]配变!L1058="","",[1]配变!L1058)</f>
        <v>1</v>
      </c>
      <c r="I1058" s="7">
        <f>IF([1]配变!M1058="","",[1]配变!M1058)</f>
        <v>1</v>
      </c>
      <c r="J1058" s="7">
        <f>IF([1]配变!G1058="","",[1]配变!G1058)</f>
        <v>0</v>
      </c>
    </row>
    <row r="1059" spans="1:10" x14ac:dyDescent="0.15">
      <c r="A1059" s="7" t="str">
        <f>IF([1]配变!A1059="","",[1]配变!A1059)</f>
        <v>花桥鑫隆广场6#变</v>
      </c>
      <c r="B1059" s="7" t="str">
        <f>IF([1]配变!B1059="","",[1]配变!B1059)</f>
        <v>10kV</v>
      </c>
      <c r="C1059" s="7">
        <f>IF([1]配变!D1059="","",[1]配变!D1059)</f>
        <v>1000</v>
      </c>
      <c r="D1059" s="7" t="str">
        <f>IF([1]配变!F1059="","",[1]配变!F1059)</f>
        <v>市辖</v>
      </c>
      <c r="E1059" s="7" t="str">
        <f>IF([1]配变!H1059="","",[1]配变!H1059)</f>
        <v>分区2</v>
      </c>
      <c r="F1059" s="7">
        <f>IF([1]配变!J1059="","",[1]配变!J1059)</f>
        <v>1</v>
      </c>
      <c r="G1059" s="7">
        <f>IF([1]配变!K1059="","",[1]配变!K1059)</f>
        <v>0</v>
      </c>
      <c r="H1059" s="7">
        <f>IF([1]配变!L1059="","",[1]配变!L1059)</f>
        <v>0</v>
      </c>
      <c r="I1059" s="7">
        <f>IF([1]配变!M1059="","",[1]配变!M1059)</f>
        <v>0</v>
      </c>
      <c r="J1059" s="7">
        <f>IF([1]配变!G1059="","",[1]配变!G1059)</f>
        <v>0</v>
      </c>
    </row>
    <row r="1060" spans="1:10" x14ac:dyDescent="0.15">
      <c r="A1060" s="7" t="str">
        <f>IF([1]配变!A1060="","",[1]配变!A1060)</f>
        <v>花桥供电所花溪1#变</v>
      </c>
      <c r="B1060" s="7" t="str">
        <f>IF([1]配变!B1060="","",[1]配变!B1060)</f>
        <v>10kV</v>
      </c>
      <c r="C1060" s="7">
        <f>IF([1]配变!D1060="","",[1]配变!D1060)</f>
        <v>200</v>
      </c>
      <c r="D1060" s="7" t="str">
        <f>IF([1]配变!F1060="","",[1]配变!F1060)</f>
        <v>市辖</v>
      </c>
      <c r="E1060" s="7" t="str">
        <f>IF([1]配变!H1060="","",[1]配变!H1060)</f>
        <v>分区2</v>
      </c>
      <c r="F1060" s="7">
        <f>IF([1]配变!J1060="","",[1]配变!J1060)</f>
        <v>0</v>
      </c>
      <c r="G1060" s="7">
        <f>IF([1]配变!K1060="","",[1]配变!K1060)</f>
        <v>1</v>
      </c>
      <c r="H1060" s="7">
        <f>IF([1]配变!L1060="","",[1]配变!L1060)</f>
        <v>1</v>
      </c>
      <c r="I1060" s="7">
        <f>IF([1]配变!M1060="","",[1]配变!M1060)</f>
        <v>1</v>
      </c>
      <c r="J1060" s="7">
        <f>IF([1]配变!G1060="","",[1]配变!G1060)</f>
        <v>0</v>
      </c>
    </row>
    <row r="1061" spans="1:10" x14ac:dyDescent="0.15">
      <c r="A1061" s="7" t="str">
        <f>IF([1]配变!A1061="","",[1]配变!A1061)</f>
        <v>水利站办公楼</v>
      </c>
      <c r="B1061" s="7" t="str">
        <f>IF([1]配变!B1061="","",[1]配变!B1061)</f>
        <v>10kV</v>
      </c>
      <c r="C1061" s="7">
        <f>IF([1]配变!D1061="","",[1]配变!D1061)</f>
        <v>200</v>
      </c>
      <c r="D1061" s="7" t="str">
        <f>IF([1]配变!F1061="","",[1]配变!F1061)</f>
        <v>市辖</v>
      </c>
      <c r="E1061" s="7" t="str">
        <f>IF([1]配变!H1061="","",[1]配变!H1061)</f>
        <v>分区2</v>
      </c>
      <c r="F1061" s="7">
        <f>IF([1]配变!J1061="","",[1]配变!J1061)</f>
        <v>1</v>
      </c>
      <c r="G1061" s="7">
        <f>IF([1]配变!K1061="","",[1]配变!K1061)</f>
        <v>2</v>
      </c>
      <c r="H1061" s="7">
        <f>IF([1]配变!L1061="","",[1]配变!L1061)</f>
        <v>1</v>
      </c>
      <c r="I1061" s="7">
        <f>IF([1]配变!M1061="","",[1]配变!M1061)</f>
        <v>1</v>
      </c>
      <c r="J1061" s="7">
        <f>IF([1]配变!G1061="","",[1]配变!G1061)</f>
        <v>0</v>
      </c>
    </row>
    <row r="1062" spans="1:10" x14ac:dyDescent="0.15">
      <c r="A1062" s="7" t="str">
        <f>IF([1]配变!A1062="","",[1]配变!A1062)</f>
        <v>巷浦住宅1#变</v>
      </c>
      <c r="B1062" s="7" t="str">
        <f>IF([1]配变!B1062="","",[1]配变!B1062)</f>
        <v>10kV</v>
      </c>
      <c r="C1062" s="7">
        <f>IF([1]配变!D1062="","",[1]配变!D1062)</f>
        <v>400</v>
      </c>
      <c r="D1062" s="7" t="str">
        <f>IF([1]配变!F1062="","",[1]配变!F1062)</f>
        <v>市辖</v>
      </c>
      <c r="E1062" s="7" t="str">
        <f>IF([1]配变!H1062="","",[1]配变!H1062)</f>
        <v>分区2</v>
      </c>
      <c r="F1062" s="7">
        <f>IF([1]配变!J1062="","",[1]配变!J1062)</f>
        <v>0</v>
      </c>
      <c r="G1062" s="7">
        <f>IF([1]配变!K1062="","",[1]配变!K1062)</f>
        <v>0</v>
      </c>
      <c r="H1062" s="7">
        <f>IF([1]配变!L1062="","",[1]配变!L1062)</f>
        <v>0</v>
      </c>
      <c r="I1062" s="7">
        <f>IF([1]配变!M1062="","",[1]配变!M1062)</f>
        <v>0</v>
      </c>
      <c r="J1062" s="7">
        <f>IF([1]配变!G1062="","",[1]配变!G1062)</f>
        <v>0</v>
      </c>
    </row>
    <row r="1063" spans="1:10" x14ac:dyDescent="0.15">
      <c r="A1063" s="7" t="str">
        <f>IF([1]配变!A1063="","",[1]配变!A1063)</f>
        <v>巷浦住宅6#变</v>
      </c>
      <c r="B1063" s="7" t="str">
        <f>IF([1]配变!B1063="","",[1]配变!B1063)</f>
        <v>10kV</v>
      </c>
      <c r="C1063" s="7">
        <f>IF([1]配变!D1063="","",[1]配变!D1063)</f>
        <v>400</v>
      </c>
      <c r="D1063" s="7" t="str">
        <f>IF([1]配变!F1063="","",[1]配变!F1063)</f>
        <v>市辖</v>
      </c>
      <c r="E1063" s="7" t="str">
        <f>IF([1]配变!H1063="","",[1]配变!H1063)</f>
        <v>分区2</v>
      </c>
      <c r="F1063" s="7">
        <f>IF([1]配变!J1063="","",[1]配变!J1063)</f>
        <v>1</v>
      </c>
      <c r="G1063" s="7">
        <f>IF([1]配变!K1063="","",[1]配变!K1063)</f>
        <v>1</v>
      </c>
      <c r="H1063" s="7">
        <f>IF([1]配变!L1063="","",[1]配变!L1063)</f>
        <v>1</v>
      </c>
      <c r="I1063" s="7">
        <f>IF([1]配变!M1063="","",[1]配变!M1063)</f>
        <v>1</v>
      </c>
      <c r="J1063" s="7">
        <f>IF([1]配变!G1063="","",[1]配变!G1063)</f>
        <v>0</v>
      </c>
    </row>
    <row r="1064" spans="1:10" x14ac:dyDescent="0.15">
      <c r="A1064" s="7" t="str">
        <f>IF([1]配变!A1064="","",[1]配变!A1064)</f>
        <v>巷浦住宅2#变</v>
      </c>
      <c r="B1064" s="7" t="str">
        <f>IF([1]配变!B1064="","",[1]配变!B1064)</f>
        <v>10kV</v>
      </c>
      <c r="C1064" s="7">
        <f>IF([1]配变!D1064="","",[1]配变!D1064)</f>
        <v>400</v>
      </c>
      <c r="D1064" s="7" t="str">
        <f>IF([1]配变!F1064="","",[1]配变!F1064)</f>
        <v>市辖</v>
      </c>
      <c r="E1064" s="7" t="str">
        <f>IF([1]配变!H1064="","",[1]配变!H1064)</f>
        <v>分区2</v>
      </c>
      <c r="F1064" s="7">
        <f>IF([1]配变!J1064="","",[1]配变!J1064)</f>
        <v>0</v>
      </c>
      <c r="G1064" s="7">
        <f>IF([1]配变!K1064="","",[1]配变!K1064)</f>
        <v>2</v>
      </c>
      <c r="H1064" s="7">
        <f>IF([1]配变!L1064="","",[1]配变!L1064)</f>
        <v>1</v>
      </c>
      <c r="I1064" s="7">
        <f>IF([1]配变!M1064="","",[1]配变!M1064)</f>
        <v>1</v>
      </c>
      <c r="J1064" s="7">
        <f>IF([1]配变!G1064="","",[1]配变!G1064)</f>
        <v>0</v>
      </c>
    </row>
    <row r="1065" spans="1:10" x14ac:dyDescent="0.15">
      <c r="A1065" s="7" t="str">
        <f>IF([1]配变!A1065="","",[1]配变!A1065)</f>
        <v>巷浦置业2#变</v>
      </c>
      <c r="B1065" s="7" t="str">
        <f>IF([1]配变!B1065="","",[1]配变!B1065)</f>
        <v>10kV</v>
      </c>
      <c r="C1065" s="7">
        <f>IF([1]配变!D1065="","",[1]配变!D1065)</f>
        <v>630</v>
      </c>
      <c r="D1065" s="7" t="str">
        <f>IF([1]配变!F1065="","",[1]配变!F1065)</f>
        <v>市辖</v>
      </c>
      <c r="E1065" s="7" t="str">
        <f>IF([1]配变!H1065="","",[1]配变!H1065)</f>
        <v>分区2</v>
      </c>
      <c r="F1065" s="7">
        <f>IF([1]配变!J1065="","",[1]配变!J1065)</f>
        <v>1</v>
      </c>
      <c r="G1065" s="7">
        <f>IF([1]配变!K1065="","",[1]配变!K1065)</f>
        <v>0</v>
      </c>
      <c r="H1065" s="7">
        <f>IF([1]配变!L1065="","",[1]配变!L1065)</f>
        <v>0</v>
      </c>
      <c r="I1065" s="7">
        <f>IF([1]配变!M1065="","",[1]配变!M1065)</f>
        <v>0</v>
      </c>
      <c r="J1065" s="7">
        <f>IF([1]配变!G1065="","",[1]配变!G1065)</f>
        <v>0</v>
      </c>
    </row>
    <row r="1066" spans="1:10" x14ac:dyDescent="0.15">
      <c r="A1066" s="7" t="str">
        <f>IF([1]配变!A1066="","",[1]配变!A1066)</f>
        <v>巷浦住宅3#变</v>
      </c>
      <c r="B1066" s="7" t="str">
        <f>IF([1]配变!B1066="","",[1]配变!B1066)</f>
        <v>10kV</v>
      </c>
      <c r="C1066" s="7">
        <f>IF([1]配变!D1066="","",[1]配变!D1066)</f>
        <v>400</v>
      </c>
      <c r="D1066" s="7" t="str">
        <f>IF([1]配变!F1066="","",[1]配变!F1066)</f>
        <v>市辖</v>
      </c>
      <c r="E1066" s="7" t="str">
        <f>IF([1]配变!H1066="","",[1]配变!H1066)</f>
        <v>分区2</v>
      </c>
      <c r="F1066" s="7">
        <f>IF([1]配变!J1066="","",[1]配变!J1066)</f>
        <v>0</v>
      </c>
      <c r="G1066" s="7">
        <f>IF([1]配变!K1066="","",[1]配变!K1066)</f>
        <v>1</v>
      </c>
      <c r="H1066" s="7">
        <f>IF([1]配变!L1066="","",[1]配变!L1066)</f>
        <v>1</v>
      </c>
      <c r="I1066" s="7">
        <f>IF([1]配变!M1066="","",[1]配变!M1066)</f>
        <v>1</v>
      </c>
      <c r="J1066" s="7">
        <f>IF([1]配变!G1066="","",[1]配变!G1066)</f>
        <v>0</v>
      </c>
    </row>
    <row r="1067" spans="1:10" x14ac:dyDescent="0.15">
      <c r="A1067" s="7" t="str">
        <f>IF([1]配变!A1067="","",[1]配变!A1067)</f>
        <v>巷浦住宅4#变</v>
      </c>
      <c r="B1067" s="7" t="str">
        <f>IF([1]配变!B1067="","",[1]配变!B1067)</f>
        <v>10kV</v>
      </c>
      <c r="C1067" s="7">
        <f>IF([1]配变!D1067="","",[1]配变!D1067)</f>
        <v>400</v>
      </c>
      <c r="D1067" s="7" t="str">
        <f>IF([1]配变!F1067="","",[1]配变!F1067)</f>
        <v>市辖</v>
      </c>
      <c r="E1067" s="7" t="str">
        <f>IF([1]配变!H1067="","",[1]配变!H1067)</f>
        <v>分区2</v>
      </c>
      <c r="F1067" s="7">
        <f>IF([1]配变!J1067="","",[1]配变!J1067)</f>
        <v>1</v>
      </c>
      <c r="G1067" s="7">
        <f>IF([1]配变!K1067="","",[1]配变!K1067)</f>
        <v>2</v>
      </c>
      <c r="H1067" s="7">
        <f>IF([1]配变!L1067="","",[1]配变!L1067)</f>
        <v>1</v>
      </c>
      <c r="I1067" s="7">
        <f>IF([1]配变!M1067="","",[1]配变!M1067)</f>
        <v>1</v>
      </c>
      <c r="J1067" s="7">
        <f>IF([1]配变!G1067="","",[1]配变!G1067)</f>
        <v>0</v>
      </c>
    </row>
    <row r="1068" spans="1:10" x14ac:dyDescent="0.15">
      <c r="A1068" s="7" t="str">
        <f>IF([1]配变!A1068="","",[1]配变!A1068)</f>
        <v>巷浦住宅5#变</v>
      </c>
      <c r="B1068" s="7" t="str">
        <f>IF([1]配变!B1068="","",[1]配变!B1068)</f>
        <v>10kV</v>
      </c>
      <c r="C1068" s="7">
        <f>IF([1]配变!D1068="","",[1]配变!D1068)</f>
        <v>400</v>
      </c>
      <c r="D1068" s="7" t="str">
        <f>IF([1]配变!F1068="","",[1]配变!F1068)</f>
        <v>市辖</v>
      </c>
      <c r="E1068" s="7" t="str">
        <f>IF([1]配变!H1068="","",[1]配变!H1068)</f>
        <v>分区2</v>
      </c>
      <c r="F1068" s="7">
        <f>IF([1]配变!J1068="","",[1]配变!J1068)</f>
        <v>0</v>
      </c>
      <c r="G1068" s="7">
        <f>IF([1]配变!K1068="","",[1]配变!K1068)</f>
        <v>0</v>
      </c>
      <c r="H1068" s="7">
        <f>IF([1]配变!L1068="","",[1]配变!L1068)</f>
        <v>0</v>
      </c>
      <c r="I1068" s="7">
        <f>IF([1]配变!M1068="","",[1]配变!M1068)</f>
        <v>0</v>
      </c>
      <c r="J1068" s="7">
        <f>IF([1]配变!G1068="","",[1]配变!G1068)</f>
        <v>0</v>
      </c>
    </row>
    <row r="1069" spans="1:10" x14ac:dyDescent="0.15">
      <c r="A1069" s="7" t="str">
        <f>IF([1]配变!A1069="","",[1]配变!A1069)</f>
        <v>巷浦置业1#变</v>
      </c>
      <c r="B1069" s="7" t="str">
        <f>IF([1]配变!B1069="","",[1]配变!B1069)</f>
        <v>10kV</v>
      </c>
      <c r="C1069" s="7">
        <f>IF([1]配变!D1069="","",[1]配变!D1069)</f>
        <v>630</v>
      </c>
      <c r="D1069" s="7" t="str">
        <f>IF([1]配变!F1069="","",[1]配变!F1069)</f>
        <v>市辖</v>
      </c>
      <c r="E1069" s="7" t="str">
        <f>IF([1]配变!H1069="","",[1]配变!H1069)</f>
        <v>分区2</v>
      </c>
      <c r="F1069" s="7">
        <f>IF([1]配变!J1069="","",[1]配变!J1069)</f>
        <v>1</v>
      </c>
      <c r="G1069" s="7">
        <f>IF([1]配变!K1069="","",[1]配变!K1069)</f>
        <v>1</v>
      </c>
      <c r="H1069" s="7">
        <f>IF([1]配变!L1069="","",[1]配变!L1069)</f>
        <v>1</v>
      </c>
      <c r="I1069" s="7">
        <f>IF([1]配变!M1069="","",[1]配变!M1069)</f>
        <v>1</v>
      </c>
      <c r="J1069" s="7">
        <f>IF([1]配变!G1069="","",[1]配变!G1069)</f>
        <v>0</v>
      </c>
    </row>
    <row r="1070" spans="1:10" x14ac:dyDescent="0.15">
      <c r="A1070" s="7" t="str">
        <f>IF([1]配变!A1070="","",[1]配变!A1070)</f>
        <v>花桥建管所（路灯）</v>
      </c>
      <c r="B1070" s="7" t="str">
        <f>IF([1]配变!B1070="","",[1]配变!B1070)</f>
        <v>10kV</v>
      </c>
      <c r="C1070" s="7">
        <f>IF([1]配变!D1070="","",[1]配变!D1070)</f>
        <v>250</v>
      </c>
      <c r="D1070" s="7" t="str">
        <f>IF([1]配变!F1070="","",[1]配变!F1070)</f>
        <v>市辖</v>
      </c>
      <c r="E1070" s="7" t="str">
        <f>IF([1]配变!H1070="","",[1]配变!H1070)</f>
        <v>分区2</v>
      </c>
      <c r="F1070" s="7">
        <f>IF([1]配变!J1070="","",[1]配变!J1070)</f>
        <v>0</v>
      </c>
      <c r="G1070" s="7">
        <f>IF([1]配变!K1070="","",[1]配变!K1070)</f>
        <v>2</v>
      </c>
      <c r="H1070" s="7">
        <f>IF([1]配变!L1070="","",[1]配变!L1070)</f>
        <v>1</v>
      </c>
      <c r="I1070" s="7">
        <f>IF([1]配变!M1070="","",[1]配变!M1070)</f>
        <v>1</v>
      </c>
      <c r="J1070" s="7">
        <f>IF([1]配变!G1070="","",[1]配变!G1070)</f>
        <v>0</v>
      </c>
    </row>
    <row r="1071" spans="1:10" x14ac:dyDescent="0.15">
      <c r="A1071" s="7" t="str">
        <f>IF([1]配变!A1071="","",[1]配变!A1071)</f>
        <v>花桥供电所花溪变</v>
      </c>
      <c r="B1071" s="7" t="str">
        <f>IF([1]配变!B1071="","",[1]配变!B1071)</f>
        <v>10kV</v>
      </c>
      <c r="C1071" s="7">
        <f>IF([1]配变!D1071="","",[1]配变!D1071)</f>
        <v>400</v>
      </c>
      <c r="D1071" s="7" t="str">
        <f>IF([1]配变!F1071="","",[1]配变!F1071)</f>
        <v>市辖</v>
      </c>
      <c r="E1071" s="7" t="str">
        <f>IF([1]配变!H1071="","",[1]配变!H1071)</f>
        <v>分区2</v>
      </c>
      <c r="F1071" s="7">
        <f>IF([1]配变!J1071="","",[1]配变!J1071)</f>
        <v>1</v>
      </c>
      <c r="G1071" s="7">
        <f>IF([1]配变!K1071="","",[1]配变!K1071)</f>
        <v>0</v>
      </c>
      <c r="H1071" s="7">
        <f>IF([1]配变!L1071="","",[1]配变!L1071)</f>
        <v>0</v>
      </c>
      <c r="I1071" s="7">
        <f>IF([1]配变!M1071="","",[1]配变!M1071)</f>
        <v>0</v>
      </c>
      <c r="J1071" s="7">
        <f>IF([1]配变!G1071="","",[1]配变!G1071)</f>
        <v>0</v>
      </c>
    </row>
    <row r="1072" spans="1:10" x14ac:dyDescent="0.15">
      <c r="A1072" s="7" t="str">
        <f>IF([1]配变!A1072="","",[1]配变!A1072)</f>
        <v>鸿纬制冷设备有限公司</v>
      </c>
      <c r="B1072" s="7" t="str">
        <f>IF([1]配变!B1072="","",[1]配变!B1072)</f>
        <v>10kV</v>
      </c>
      <c r="C1072" s="7">
        <f>IF([1]配变!D1072="","",[1]配变!D1072)</f>
        <v>250</v>
      </c>
      <c r="D1072" s="7" t="str">
        <f>IF([1]配变!F1072="","",[1]配变!F1072)</f>
        <v>市辖</v>
      </c>
      <c r="E1072" s="7" t="str">
        <f>IF([1]配变!H1072="","",[1]配变!H1072)</f>
        <v>分区2</v>
      </c>
      <c r="F1072" s="7">
        <f>IF([1]配变!J1072="","",[1]配变!J1072)</f>
        <v>0</v>
      </c>
      <c r="G1072" s="7">
        <f>IF([1]配变!K1072="","",[1]配变!K1072)</f>
        <v>1</v>
      </c>
      <c r="H1072" s="7">
        <f>IF([1]配变!L1072="","",[1]配变!L1072)</f>
        <v>1</v>
      </c>
      <c r="I1072" s="7">
        <f>IF([1]配变!M1072="","",[1]配变!M1072)</f>
        <v>1</v>
      </c>
      <c r="J1072" s="7">
        <f>IF([1]配变!G1072="","",[1]配变!G1072)</f>
        <v>0</v>
      </c>
    </row>
    <row r="1073" spans="1:10" x14ac:dyDescent="0.15">
      <c r="A1073" s="7" t="str">
        <f>IF([1]配变!A1073="","",[1]配变!A1073)</f>
        <v>丰锦源大酒店</v>
      </c>
      <c r="B1073" s="7" t="str">
        <f>IF([1]配变!B1073="","",[1]配变!B1073)</f>
        <v>10kV</v>
      </c>
      <c r="C1073" s="7">
        <f>IF([1]配变!D1073="","",[1]配变!D1073)</f>
        <v>100</v>
      </c>
      <c r="D1073" s="7" t="str">
        <f>IF([1]配变!F1073="","",[1]配变!F1073)</f>
        <v>市辖</v>
      </c>
      <c r="E1073" s="7" t="str">
        <f>IF([1]配变!H1073="","",[1]配变!H1073)</f>
        <v>分区2</v>
      </c>
      <c r="F1073" s="7">
        <f>IF([1]配变!J1073="","",[1]配变!J1073)</f>
        <v>1</v>
      </c>
      <c r="G1073" s="7">
        <f>IF([1]配变!K1073="","",[1]配变!K1073)</f>
        <v>2</v>
      </c>
      <c r="H1073" s="7">
        <f>IF([1]配变!L1073="","",[1]配变!L1073)</f>
        <v>1</v>
      </c>
      <c r="I1073" s="7">
        <f>IF([1]配变!M1073="","",[1]配变!M1073)</f>
        <v>1</v>
      </c>
      <c r="J1073" s="7">
        <f>IF([1]配变!G1073="","",[1]配变!G1073)</f>
        <v>0</v>
      </c>
    </row>
    <row r="1074" spans="1:10" x14ac:dyDescent="0.15">
      <c r="A1074" s="7" t="str">
        <f>IF([1]配变!A1074="","",[1]配变!A1074)</f>
        <v>利胜村高松浜变</v>
      </c>
      <c r="B1074" s="7" t="str">
        <f>IF([1]配变!B1074="","",[1]配变!B1074)</f>
        <v>10kV</v>
      </c>
      <c r="C1074" s="7">
        <f>IF([1]配变!D1074="","",[1]配变!D1074)</f>
        <v>100</v>
      </c>
      <c r="D1074" s="7" t="str">
        <f>IF([1]配变!F1074="","",[1]配变!F1074)</f>
        <v>市辖</v>
      </c>
      <c r="E1074" s="7" t="str">
        <f>IF([1]配变!H1074="","",[1]配变!H1074)</f>
        <v>分区2</v>
      </c>
      <c r="F1074" s="7">
        <f>IF([1]配变!J1074="","",[1]配变!J1074)</f>
        <v>0</v>
      </c>
      <c r="G1074" s="7">
        <f>IF([1]配变!K1074="","",[1]配变!K1074)</f>
        <v>0</v>
      </c>
      <c r="H1074" s="7">
        <f>IF([1]配变!L1074="","",[1]配变!L1074)</f>
        <v>0</v>
      </c>
      <c r="I1074" s="7">
        <f>IF([1]配变!M1074="","",[1]配变!M1074)</f>
        <v>0</v>
      </c>
      <c r="J1074" s="7">
        <f>IF([1]配变!G1074="","",[1]配变!G1074)</f>
        <v>0</v>
      </c>
    </row>
    <row r="1075" spans="1:10" x14ac:dyDescent="0.15">
      <c r="A1075" s="7" t="str">
        <f>IF([1]配变!A1075="","",[1]配变!A1075)</f>
        <v>花桥供电所电力站6#变</v>
      </c>
      <c r="B1075" s="7" t="str">
        <f>IF([1]配变!B1075="","",[1]配变!B1075)</f>
        <v>10kV</v>
      </c>
      <c r="C1075" s="7">
        <f>IF([1]配变!D1075="","",[1]配变!D1075)</f>
        <v>500</v>
      </c>
      <c r="D1075" s="7" t="str">
        <f>IF([1]配变!F1075="","",[1]配变!F1075)</f>
        <v>市辖</v>
      </c>
      <c r="E1075" s="7" t="str">
        <f>IF([1]配变!H1075="","",[1]配变!H1075)</f>
        <v>分区2</v>
      </c>
      <c r="F1075" s="7">
        <f>IF([1]配变!J1075="","",[1]配变!J1075)</f>
        <v>1</v>
      </c>
      <c r="G1075" s="7">
        <f>IF([1]配变!K1075="","",[1]配变!K1075)</f>
        <v>1</v>
      </c>
      <c r="H1075" s="7">
        <f>IF([1]配变!L1075="","",[1]配变!L1075)</f>
        <v>1</v>
      </c>
      <c r="I1075" s="7">
        <f>IF([1]配变!M1075="","",[1]配变!M1075)</f>
        <v>1</v>
      </c>
      <c r="J1075" s="7">
        <f>IF([1]配变!G1075="","",[1]配变!G1075)</f>
        <v>0</v>
      </c>
    </row>
    <row r="1076" spans="1:10" x14ac:dyDescent="0.15">
      <c r="A1076" s="7" t="str">
        <f>IF([1]配变!A1076="","",[1]配变!A1076)</f>
        <v>天福庵2#变</v>
      </c>
      <c r="B1076" s="7" t="str">
        <f>IF([1]配变!B1076="","",[1]配变!B1076)</f>
        <v>10kV</v>
      </c>
      <c r="C1076" s="7">
        <f>IF([1]配变!D1076="","",[1]配变!D1076)</f>
        <v>500</v>
      </c>
      <c r="D1076" s="7" t="str">
        <f>IF([1]配变!F1076="","",[1]配变!F1076)</f>
        <v>市辖</v>
      </c>
      <c r="E1076" s="7" t="str">
        <f>IF([1]配变!H1076="","",[1]配变!H1076)</f>
        <v>分区2</v>
      </c>
      <c r="F1076" s="7">
        <f>IF([1]配变!J1076="","",[1]配变!J1076)</f>
        <v>0</v>
      </c>
      <c r="G1076" s="7">
        <f>IF([1]配变!K1076="","",[1]配变!K1076)</f>
        <v>2</v>
      </c>
      <c r="H1076" s="7">
        <f>IF([1]配变!L1076="","",[1]配变!L1076)</f>
        <v>1</v>
      </c>
      <c r="I1076" s="7">
        <f>IF([1]配变!M1076="","",[1]配变!M1076)</f>
        <v>1</v>
      </c>
      <c r="J1076" s="7">
        <f>IF([1]配变!G1076="","",[1]配变!G1076)</f>
        <v>0</v>
      </c>
    </row>
    <row r="1077" spans="1:10" x14ac:dyDescent="0.15">
      <c r="A1077" s="7" t="str">
        <f>IF([1]配变!A1077="","",[1]配变!A1077)</f>
        <v>天福庵3#变</v>
      </c>
      <c r="B1077" s="7" t="str">
        <f>IF([1]配变!B1077="","",[1]配变!B1077)</f>
        <v>10kV</v>
      </c>
      <c r="C1077" s="7">
        <f>IF([1]配变!D1077="","",[1]配变!D1077)</f>
        <v>500</v>
      </c>
      <c r="D1077" s="7" t="str">
        <f>IF([1]配变!F1077="","",[1]配变!F1077)</f>
        <v>市辖</v>
      </c>
      <c r="E1077" s="7" t="str">
        <f>IF([1]配变!H1077="","",[1]配变!H1077)</f>
        <v>分区2</v>
      </c>
      <c r="F1077" s="7">
        <f>IF([1]配变!J1077="","",[1]配变!J1077)</f>
        <v>1</v>
      </c>
      <c r="G1077" s="7">
        <f>IF([1]配变!K1077="","",[1]配变!K1077)</f>
        <v>0</v>
      </c>
      <c r="H1077" s="7">
        <f>IF([1]配变!L1077="","",[1]配变!L1077)</f>
        <v>0</v>
      </c>
      <c r="I1077" s="7">
        <f>IF([1]配变!M1077="","",[1]配变!M1077)</f>
        <v>0</v>
      </c>
      <c r="J1077" s="7">
        <f>IF([1]配变!G1077="","",[1]配变!G1077)</f>
        <v>0</v>
      </c>
    </row>
    <row r="1078" spans="1:10" x14ac:dyDescent="0.15">
      <c r="A1078" s="7" t="str">
        <f>IF([1]配变!A1078="","",[1]配变!A1078)</f>
        <v>绿鸭1#变</v>
      </c>
      <c r="B1078" s="7" t="str">
        <f>IF([1]配变!B1078="","",[1]配变!B1078)</f>
        <v>10kV</v>
      </c>
      <c r="C1078" s="7">
        <f>IF([1]配变!D1078="","",[1]配变!D1078)</f>
        <v>500</v>
      </c>
      <c r="D1078" s="7" t="str">
        <f>IF([1]配变!F1078="","",[1]配变!F1078)</f>
        <v>市辖</v>
      </c>
      <c r="E1078" s="7" t="str">
        <f>IF([1]配变!H1078="","",[1]配变!H1078)</f>
        <v>分区2</v>
      </c>
      <c r="F1078" s="7">
        <f>IF([1]配变!J1078="","",[1]配变!J1078)</f>
        <v>0</v>
      </c>
      <c r="G1078" s="7">
        <f>IF([1]配变!K1078="","",[1]配变!K1078)</f>
        <v>1</v>
      </c>
      <c r="H1078" s="7">
        <f>IF([1]配变!L1078="","",[1]配变!L1078)</f>
        <v>1</v>
      </c>
      <c r="I1078" s="7">
        <f>IF([1]配变!M1078="","",[1]配变!M1078)</f>
        <v>1</v>
      </c>
      <c r="J1078" s="7">
        <f>IF([1]配变!G1078="","",[1]配变!G1078)</f>
        <v>0</v>
      </c>
    </row>
    <row r="1079" spans="1:10" x14ac:dyDescent="0.15">
      <c r="A1079" s="7" t="str">
        <f>IF([1]配变!A1079="","",[1]配变!A1079)</f>
        <v>绿鸭2#变</v>
      </c>
      <c r="B1079" s="7" t="str">
        <f>IF([1]配变!B1079="","",[1]配变!B1079)</f>
        <v>10kV</v>
      </c>
      <c r="C1079" s="7">
        <f>IF([1]配变!D1079="","",[1]配变!D1079)</f>
        <v>500</v>
      </c>
      <c r="D1079" s="7" t="str">
        <f>IF([1]配变!F1079="","",[1]配变!F1079)</f>
        <v>市辖</v>
      </c>
      <c r="E1079" s="7" t="str">
        <f>IF([1]配变!H1079="","",[1]配变!H1079)</f>
        <v>分区2</v>
      </c>
      <c r="F1079" s="7">
        <f>IF([1]配变!J1079="","",[1]配变!J1079)</f>
        <v>1</v>
      </c>
      <c r="G1079" s="7">
        <f>IF([1]配变!K1079="","",[1]配变!K1079)</f>
        <v>2</v>
      </c>
      <c r="H1079" s="7">
        <f>IF([1]配变!L1079="","",[1]配变!L1079)</f>
        <v>1</v>
      </c>
      <c r="I1079" s="7">
        <f>IF([1]配变!M1079="","",[1]配变!M1079)</f>
        <v>1</v>
      </c>
      <c r="J1079" s="7">
        <f>IF([1]配变!G1079="","",[1]配变!G1079)</f>
        <v>0</v>
      </c>
    </row>
    <row r="1080" spans="1:10" x14ac:dyDescent="0.15">
      <c r="A1080" s="7" t="str">
        <f>IF([1]配变!A1080="","",[1]配变!A1080)</f>
        <v>绿鸭3#变</v>
      </c>
      <c r="B1080" s="7" t="str">
        <f>IF([1]配变!B1080="","",[1]配变!B1080)</f>
        <v>10kV</v>
      </c>
      <c r="C1080" s="7">
        <f>IF([1]配变!D1080="","",[1]配变!D1080)</f>
        <v>500</v>
      </c>
      <c r="D1080" s="7" t="str">
        <f>IF([1]配变!F1080="","",[1]配变!F1080)</f>
        <v>市辖</v>
      </c>
      <c r="E1080" s="7" t="str">
        <f>IF([1]配变!H1080="","",[1]配变!H1080)</f>
        <v>分区2</v>
      </c>
      <c r="F1080" s="7">
        <f>IF([1]配变!J1080="","",[1]配变!J1080)</f>
        <v>0</v>
      </c>
      <c r="G1080" s="7">
        <f>IF([1]配变!K1080="","",[1]配变!K1080)</f>
        <v>0</v>
      </c>
      <c r="H1080" s="7">
        <f>IF([1]配变!L1080="","",[1]配变!L1080)</f>
        <v>0</v>
      </c>
      <c r="I1080" s="7">
        <f>IF([1]配变!M1080="","",[1]配变!M1080)</f>
        <v>0</v>
      </c>
      <c r="J1080" s="7">
        <f>IF([1]配变!G1080="","",[1]配变!G1080)</f>
        <v>0</v>
      </c>
    </row>
    <row r="1081" spans="1:10" x14ac:dyDescent="0.15">
      <c r="A1081" s="7" t="str">
        <f>IF([1]配变!A1081="","",[1]配变!A1081)</f>
        <v>振昆热压板</v>
      </c>
      <c r="B1081" s="7" t="str">
        <f>IF([1]配变!B1081="","",[1]配变!B1081)</f>
        <v>10kV</v>
      </c>
      <c r="C1081" s="7">
        <f>IF([1]配变!D1081="","",[1]配变!D1081)</f>
        <v>200</v>
      </c>
      <c r="D1081" s="7" t="str">
        <f>IF([1]配变!F1081="","",[1]配变!F1081)</f>
        <v>市辖</v>
      </c>
      <c r="E1081" s="7" t="str">
        <f>IF([1]配变!H1081="","",[1]配变!H1081)</f>
        <v>分区2</v>
      </c>
      <c r="F1081" s="7">
        <f>IF([1]配变!J1081="","",[1]配变!J1081)</f>
        <v>1</v>
      </c>
      <c r="G1081" s="7">
        <f>IF([1]配变!K1081="","",[1]配变!K1081)</f>
        <v>1</v>
      </c>
      <c r="H1081" s="7">
        <f>IF([1]配变!L1081="","",[1]配变!L1081)</f>
        <v>1</v>
      </c>
      <c r="I1081" s="7">
        <f>IF([1]配变!M1081="","",[1]配变!M1081)</f>
        <v>1</v>
      </c>
      <c r="J1081" s="7">
        <f>IF([1]配变!G1081="","",[1]配变!G1081)</f>
        <v>0</v>
      </c>
    </row>
    <row r="1082" spans="1:10" x14ac:dyDescent="0.15">
      <c r="A1082" s="7" t="str">
        <f>IF([1]配变!A1082="","",[1]配变!A1082)</f>
        <v>花桥供电所水产住宅变</v>
      </c>
      <c r="B1082" s="7" t="str">
        <f>IF([1]配变!B1082="","",[1]配变!B1082)</f>
        <v>10kV</v>
      </c>
      <c r="C1082" s="7">
        <f>IF([1]配变!D1082="","",[1]配变!D1082)</f>
        <v>100</v>
      </c>
      <c r="D1082" s="7" t="str">
        <f>IF([1]配变!F1082="","",[1]配变!F1082)</f>
        <v>市辖</v>
      </c>
      <c r="E1082" s="7" t="str">
        <f>IF([1]配变!H1082="","",[1]配变!H1082)</f>
        <v>分区2</v>
      </c>
      <c r="F1082" s="7">
        <f>IF([1]配变!J1082="","",[1]配变!J1082)</f>
        <v>0</v>
      </c>
      <c r="G1082" s="7">
        <f>IF([1]配变!K1082="","",[1]配变!K1082)</f>
        <v>2</v>
      </c>
      <c r="H1082" s="7">
        <f>IF([1]配变!L1082="","",[1]配变!L1082)</f>
        <v>1</v>
      </c>
      <c r="I1082" s="7">
        <f>IF([1]配变!M1082="","",[1]配变!M1082)</f>
        <v>1</v>
      </c>
      <c r="J1082" s="7">
        <f>IF([1]配变!G1082="","",[1]配变!G1082)</f>
        <v>0</v>
      </c>
    </row>
    <row r="1083" spans="1:10" x14ac:dyDescent="0.15">
      <c r="A1083" s="7" t="str">
        <f>IF([1]配变!A1083="","",[1]配变!A1083)</f>
        <v>鑫源金属制品</v>
      </c>
      <c r="B1083" s="7" t="str">
        <f>IF([1]配变!B1083="","",[1]配变!B1083)</f>
        <v>10kV</v>
      </c>
      <c r="C1083" s="7">
        <f>IF([1]配变!D1083="","",[1]配变!D1083)</f>
        <v>250</v>
      </c>
      <c r="D1083" s="7" t="str">
        <f>IF([1]配变!F1083="","",[1]配变!F1083)</f>
        <v>市辖</v>
      </c>
      <c r="E1083" s="7" t="str">
        <f>IF([1]配变!H1083="","",[1]配变!H1083)</f>
        <v>分区2</v>
      </c>
      <c r="F1083" s="7">
        <f>IF([1]配变!J1083="","",[1]配变!J1083)</f>
        <v>1</v>
      </c>
      <c r="G1083" s="7">
        <f>IF([1]配变!K1083="","",[1]配变!K1083)</f>
        <v>0</v>
      </c>
      <c r="H1083" s="7">
        <f>IF([1]配变!L1083="","",[1]配变!L1083)</f>
        <v>0</v>
      </c>
      <c r="I1083" s="7">
        <f>IF([1]配变!M1083="","",[1]配变!M1083)</f>
        <v>0</v>
      </c>
      <c r="J1083" s="7">
        <f>IF([1]配变!G1083="","",[1]配变!G1083)</f>
        <v>0</v>
      </c>
    </row>
    <row r="1084" spans="1:10" x14ac:dyDescent="0.15">
      <c r="A1084" s="7" t="str">
        <f>IF([1]配变!A1084="","",[1]配变!A1084)</f>
        <v>新彩虹纺织品转移印花</v>
      </c>
      <c r="B1084" s="7" t="str">
        <f>IF([1]配变!B1084="","",[1]配变!B1084)</f>
        <v>10kV</v>
      </c>
      <c r="C1084" s="7">
        <f>IF([1]配变!D1084="","",[1]配变!D1084)</f>
        <v>250</v>
      </c>
      <c r="D1084" s="7" t="str">
        <f>IF([1]配变!F1084="","",[1]配变!F1084)</f>
        <v>市辖</v>
      </c>
      <c r="E1084" s="7" t="str">
        <f>IF([1]配变!H1084="","",[1]配变!H1084)</f>
        <v>分区2</v>
      </c>
      <c r="F1084" s="7">
        <f>IF([1]配变!J1084="","",[1]配变!J1084)</f>
        <v>0</v>
      </c>
      <c r="G1084" s="7">
        <f>IF([1]配变!K1084="","",[1]配变!K1084)</f>
        <v>1</v>
      </c>
      <c r="H1084" s="7">
        <f>IF([1]配变!L1084="","",[1]配变!L1084)</f>
        <v>1</v>
      </c>
      <c r="I1084" s="7">
        <f>IF([1]配变!M1084="","",[1]配变!M1084)</f>
        <v>1</v>
      </c>
      <c r="J1084" s="7">
        <f>IF([1]配变!G1084="","",[1]配变!G1084)</f>
        <v>0</v>
      </c>
    </row>
    <row r="1085" spans="1:10" x14ac:dyDescent="0.15">
      <c r="A1085" s="7" t="str">
        <f>IF([1]配变!A1085="","",[1]配变!A1085)</f>
        <v>泰勒斯金属制品</v>
      </c>
      <c r="B1085" s="7" t="str">
        <f>IF([1]配变!B1085="","",[1]配变!B1085)</f>
        <v>10kV</v>
      </c>
      <c r="C1085" s="7">
        <f>IF([1]配变!D1085="","",[1]配变!D1085)</f>
        <v>160</v>
      </c>
      <c r="D1085" s="7" t="str">
        <f>IF([1]配变!F1085="","",[1]配变!F1085)</f>
        <v>市辖</v>
      </c>
      <c r="E1085" s="7" t="str">
        <f>IF([1]配变!H1085="","",[1]配变!H1085)</f>
        <v>分区2</v>
      </c>
      <c r="F1085" s="7">
        <f>IF([1]配变!J1085="","",[1]配变!J1085)</f>
        <v>1</v>
      </c>
      <c r="G1085" s="7">
        <f>IF([1]配变!K1085="","",[1]配变!K1085)</f>
        <v>2</v>
      </c>
      <c r="H1085" s="7">
        <f>IF([1]配变!L1085="","",[1]配变!L1085)</f>
        <v>1</v>
      </c>
      <c r="I1085" s="7">
        <f>IF([1]配变!M1085="","",[1]配变!M1085)</f>
        <v>1</v>
      </c>
      <c r="J1085" s="7">
        <f>IF([1]配变!G1085="","",[1]配变!G1085)</f>
        <v>0</v>
      </c>
    </row>
    <row r="1086" spans="1:10" x14ac:dyDescent="0.15">
      <c r="A1086" s="7" t="str">
        <f>IF([1]配变!A1086="","",[1]配变!A1086)</f>
        <v>恒丰涂料</v>
      </c>
      <c r="B1086" s="7" t="str">
        <f>IF([1]配变!B1086="","",[1]配变!B1086)</f>
        <v>10kV</v>
      </c>
      <c r="C1086" s="7">
        <f>IF([1]配变!D1086="","",[1]配变!D1086)</f>
        <v>80</v>
      </c>
      <c r="D1086" s="7" t="str">
        <f>IF([1]配变!F1086="","",[1]配变!F1086)</f>
        <v>市辖</v>
      </c>
      <c r="E1086" s="7" t="str">
        <f>IF([1]配变!H1086="","",[1]配变!H1086)</f>
        <v>分区2</v>
      </c>
      <c r="F1086" s="7">
        <f>IF([1]配变!J1086="","",[1]配变!J1086)</f>
        <v>0</v>
      </c>
      <c r="G1086" s="7">
        <f>IF([1]配变!K1086="","",[1]配变!K1086)</f>
        <v>0</v>
      </c>
      <c r="H1086" s="7">
        <f>IF([1]配变!L1086="","",[1]配变!L1086)</f>
        <v>0</v>
      </c>
      <c r="I1086" s="7">
        <f>IF([1]配变!M1086="","",[1]配变!M1086)</f>
        <v>0</v>
      </c>
      <c r="J1086" s="7">
        <f>IF([1]配变!G1086="","",[1]配变!G1086)</f>
        <v>0</v>
      </c>
    </row>
    <row r="1087" spans="1:10" x14ac:dyDescent="0.15">
      <c r="A1087" s="7" t="str">
        <f>IF([1]配变!A1087="","",[1]配变!A1087)</f>
        <v>云蜂五金机械</v>
      </c>
      <c r="B1087" s="7" t="str">
        <f>IF([1]配变!B1087="","",[1]配变!B1087)</f>
        <v>10kV</v>
      </c>
      <c r="C1087" s="7">
        <f>IF([1]配变!D1087="","",[1]配变!D1087)</f>
        <v>200</v>
      </c>
      <c r="D1087" s="7" t="str">
        <f>IF([1]配变!F1087="","",[1]配变!F1087)</f>
        <v>市辖</v>
      </c>
      <c r="E1087" s="7" t="str">
        <f>IF([1]配变!H1087="","",[1]配变!H1087)</f>
        <v>分区2</v>
      </c>
      <c r="F1087" s="7">
        <f>IF([1]配变!J1087="","",[1]配变!J1087)</f>
        <v>1</v>
      </c>
      <c r="G1087" s="7">
        <f>IF([1]配变!K1087="","",[1]配变!K1087)</f>
        <v>1</v>
      </c>
      <c r="H1087" s="7">
        <f>IF([1]配变!L1087="","",[1]配变!L1087)</f>
        <v>1</v>
      </c>
      <c r="I1087" s="7">
        <f>IF([1]配变!M1087="","",[1]配变!M1087)</f>
        <v>1</v>
      </c>
      <c r="J1087" s="7">
        <f>IF([1]配变!G1087="","",[1]配变!G1087)</f>
        <v>0</v>
      </c>
    </row>
    <row r="1088" spans="1:10" x14ac:dyDescent="0.15">
      <c r="A1088" s="7" t="str">
        <f>IF([1]配变!A1088="","",[1]配变!A1088)</f>
        <v>外贸易鑫立</v>
      </c>
      <c r="B1088" s="7" t="str">
        <f>IF([1]配变!B1088="","",[1]配变!B1088)</f>
        <v>10kV</v>
      </c>
      <c r="C1088" s="7">
        <f>IF([1]配变!D1088="","",[1]配变!D1088)</f>
        <v>160</v>
      </c>
      <c r="D1088" s="7" t="str">
        <f>IF([1]配变!F1088="","",[1]配变!F1088)</f>
        <v>市辖</v>
      </c>
      <c r="E1088" s="7" t="str">
        <f>IF([1]配变!H1088="","",[1]配变!H1088)</f>
        <v>分区2</v>
      </c>
      <c r="F1088" s="7">
        <f>IF([1]配变!J1088="","",[1]配变!J1088)</f>
        <v>0</v>
      </c>
      <c r="G1088" s="7">
        <f>IF([1]配变!K1088="","",[1]配变!K1088)</f>
        <v>2</v>
      </c>
      <c r="H1088" s="7">
        <f>IF([1]配变!L1088="","",[1]配变!L1088)</f>
        <v>1</v>
      </c>
      <c r="I1088" s="7">
        <f>IF([1]配变!M1088="","",[1]配变!M1088)</f>
        <v>1</v>
      </c>
      <c r="J1088" s="7">
        <f>IF([1]配变!G1088="","",[1]配变!G1088)</f>
        <v>0</v>
      </c>
    </row>
    <row r="1089" spans="1:10" x14ac:dyDescent="0.15">
      <c r="A1089" s="7" t="str">
        <f>IF([1]配变!A1089="","",[1]配变!A1089)</f>
        <v>攀特钢结构</v>
      </c>
      <c r="B1089" s="7" t="str">
        <f>IF([1]配变!B1089="","",[1]配变!B1089)</f>
        <v>10kV</v>
      </c>
      <c r="C1089" s="7">
        <f>IF([1]配变!D1089="","",[1]配变!D1089)</f>
        <v>80</v>
      </c>
      <c r="D1089" s="7" t="str">
        <f>IF([1]配变!F1089="","",[1]配变!F1089)</f>
        <v>县级</v>
      </c>
      <c r="E1089" s="7" t="str">
        <f>IF([1]配变!H1089="","",[1]配变!H1089)</f>
        <v>分区3</v>
      </c>
      <c r="F1089" s="7">
        <f>IF([1]配变!J1089="","",[1]配变!J1089)</f>
        <v>1</v>
      </c>
      <c r="G1089" s="7">
        <f>IF([1]配变!K1089="","",[1]配变!K1089)</f>
        <v>0</v>
      </c>
      <c r="H1089" s="7">
        <f>IF([1]配变!L1089="","",[1]配变!L1089)</f>
        <v>0</v>
      </c>
      <c r="I1089" s="7">
        <f>IF([1]配变!M1089="","",[1]配变!M1089)</f>
        <v>0</v>
      </c>
      <c r="J1089" s="7">
        <f>IF([1]配变!G1089="","",[1]配变!G1089)</f>
        <v>0</v>
      </c>
    </row>
    <row r="1090" spans="1:10" x14ac:dyDescent="0.15">
      <c r="A1090" s="7" t="str">
        <f>IF([1]配变!A1090="","",[1]配变!A1090)</f>
        <v>宇鑫服饰印花</v>
      </c>
      <c r="B1090" s="7" t="str">
        <f>IF([1]配变!B1090="","",[1]配变!B1090)</f>
        <v>10kV</v>
      </c>
      <c r="C1090" s="7">
        <f>IF([1]配变!D1090="","",[1]配变!D1090)</f>
        <v>80</v>
      </c>
      <c r="D1090" s="7" t="str">
        <f>IF([1]配变!F1090="","",[1]配变!F1090)</f>
        <v>县级</v>
      </c>
      <c r="E1090" s="7" t="str">
        <f>IF([1]配变!H1090="","",[1]配变!H1090)</f>
        <v>分区3</v>
      </c>
      <c r="F1090" s="7">
        <f>IF([1]配变!J1090="","",[1]配变!J1090)</f>
        <v>0</v>
      </c>
      <c r="G1090" s="7">
        <f>IF([1]配变!K1090="","",[1]配变!K1090)</f>
        <v>1</v>
      </c>
      <c r="H1090" s="7">
        <f>IF([1]配变!L1090="","",[1]配变!L1090)</f>
        <v>1</v>
      </c>
      <c r="I1090" s="7">
        <f>IF([1]配变!M1090="","",[1]配变!M1090)</f>
        <v>1</v>
      </c>
      <c r="J1090" s="7">
        <f>IF([1]配变!G1090="","",[1]配变!G1090)</f>
        <v>0</v>
      </c>
    </row>
    <row r="1091" spans="1:10" x14ac:dyDescent="0.15">
      <c r="A1091" s="7" t="str">
        <f>IF([1]配变!A1091="","",[1]配变!A1091)</f>
        <v>天丰印刷包装</v>
      </c>
      <c r="B1091" s="7" t="str">
        <f>IF([1]配变!B1091="","",[1]配变!B1091)</f>
        <v>10kV</v>
      </c>
      <c r="C1091" s="7">
        <f>IF([1]配变!D1091="","",[1]配变!D1091)</f>
        <v>80</v>
      </c>
      <c r="D1091" s="7" t="str">
        <f>IF([1]配变!F1091="","",[1]配变!F1091)</f>
        <v>县级</v>
      </c>
      <c r="E1091" s="7" t="str">
        <f>IF([1]配变!H1091="","",[1]配变!H1091)</f>
        <v>分区3</v>
      </c>
      <c r="F1091" s="7">
        <f>IF([1]配变!J1091="","",[1]配变!J1091)</f>
        <v>1</v>
      </c>
      <c r="G1091" s="7">
        <f>IF([1]配变!K1091="","",[1]配变!K1091)</f>
        <v>2</v>
      </c>
      <c r="H1091" s="7">
        <f>IF([1]配变!L1091="","",[1]配变!L1091)</f>
        <v>1</v>
      </c>
      <c r="I1091" s="7">
        <f>IF([1]配变!M1091="","",[1]配变!M1091)</f>
        <v>1</v>
      </c>
      <c r="J1091" s="7">
        <f>IF([1]配变!G1091="","",[1]配变!G1091)</f>
        <v>0</v>
      </c>
    </row>
    <row r="1092" spans="1:10" x14ac:dyDescent="0.15">
      <c r="A1092" s="7" t="str">
        <f>IF([1]配变!A1092="","",[1]配变!A1092)</f>
        <v>帅高制衣</v>
      </c>
      <c r="B1092" s="7" t="str">
        <f>IF([1]配变!B1092="","",[1]配变!B1092)</f>
        <v>10kV</v>
      </c>
      <c r="C1092" s="7">
        <f>IF([1]配变!D1092="","",[1]配变!D1092)</f>
        <v>160</v>
      </c>
      <c r="D1092" s="7" t="str">
        <f>IF([1]配变!F1092="","",[1]配变!F1092)</f>
        <v>县级</v>
      </c>
      <c r="E1092" s="7" t="str">
        <f>IF([1]配变!H1092="","",[1]配变!H1092)</f>
        <v>分区3</v>
      </c>
      <c r="F1092" s="7">
        <f>IF([1]配变!J1092="","",[1]配变!J1092)</f>
        <v>0</v>
      </c>
      <c r="G1092" s="7">
        <f>IF([1]配变!K1092="","",[1]配变!K1092)</f>
        <v>0</v>
      </c>
      <c r="H1092" s="7">
        <f>IF([1]配变!L1092="","",[1]配变!L1092)</f>
        <v>0</v>
      </c>
      <c r="I1092" s="7">
        <f>IF([1]配变!M1092="","",[1]配变!M1092)</f>
        <v>0</v>
      </c>
      <c r="J1092" s="7">
        <f>IF([1]配变!G1092="","",[1]配变!G1092)</f>
        <v>0</v>
      </c>
    </row>
    <row r="1093" spans="1:10" x14ac:dyDescent="0.15">
      <c r="A1093" s="7" t="str">
        <f>IF([1]配变!A1093="","",[1]配变!A1093)</f>
        <v>驾驭汽车饰件</v>
      </c>
      <c r="B1093" s="7" t="str">
        <f>IF([1]配变!B1093="","",[1]配变!B1093)</f>
        <v>10kV</v>
      </c>
      <c r="C1093" s="7">
        <f>IF([1]配变!D1093="","",[1]配变!D1093)</f>
        <v>80</v>
      </c>
      <c r="D1093" s="7" t="str">
        <f>IF([1]配变!F1093="","",[1]配变!F1093)</f>
        <v>县级</v>
      </c>
      <c r="E1093" s="7" t="str">
        <f>IF([1]配变!H1093="","",[1]配变!H1093)</f>
        <v>分区3</v>
      </c>
      <c r="F1093" s="7">
        <f>IF([1]配变!J1093="","",[1]配变!J1093)</f>
        <v>1</v>
      </c>
      <c r="G1093" s="7">
        <f>IF([1]配变!K1093="","",[1]配变!K1093)</f>
        <v>1</v>
      </c>
      <c r="H1093" s="7">
        <f>IF([1]配变!L1093="","",[1]配变!L1093)</f>
        <v>1</v>
      </c>
      <c r="I1093" s="7">
        <f>IF([1]配变!M1093="","",[1]配变!M1093)</f>
        <v>1</v>
      </c>
      <c r="J1093" s="7">
        <f>IF([1]配变!G1093="","",[1]配变!G1093)</f>
        <v>0</v>
      </c>
    </row>
    <row r="1094" spans="1:10" x14ac:dyDescent="0.15">
      <c r="A1094" s="7" t="str">
        <f>IF([1]配变!A1094="","",[1]配变!A1094)</f>
        <v>利胜站</v>
      </c>
      <c r="B1094" s="7" t="str">
        <f>IF([1]配变!B1094="","",[1]配变!B1094)</f>
        <v>10kV</v>
      </c>
      <c r="C1094" s="7">
        <f>IF([1]配变!D1094="","",[1]配变!D1094)</f>
        <v>400</v>
      </c>
      <c r="D1094" s="7" t="str">
        <f>IF([1]配变!F1094="","",[1]配变!F1094)</f>
        <v>市辖</v>
      </c>
      <c r="E1094" s="7" t="str">
        <f>IF([1]配变!H1094="","",[1]配变!H1094)</f>
        <v>分区2</v>
      </c>
      <c r="F1094" s="7">
        <f>IF([1]配变!J1094="","",[1]配变!J1094)</f>
        <v>0</v>
      </c>
      <c r="G1094" s="7">
        <f>IF([1]配变!K1094="","",[1]配变!K1094)</f>
        <v>2</v>
      </c>
      <c r="H1094" s="7">
        <f>IF([1]配变!L1094="","",[1]配变!L1094)</f>
        <v>1</v>
      </c>
      <c r="I1094" s="7">
        <f>IF([1]配变!M1094="","",[1]配变!M1094)</f>
        <v>1</v>
      </c>
      <c r="J1094" s="7">
        <f>IF([1]配变!G1094="","",[1]配变!G1094)</f>
        <v>0</v>
      </c>
    </row>
    <row r="1095" spans="1:10" x14ac:dyDescent="0.15">
      <c r="A1095" s="7" t="str">
        <f>IF([1]配变!A1095="","",[1]配变!A1095)</f>
        <v>晨伊半导体器件厂</v>
      </c>
      <c r="B1095" s="7" t="str">
        <f>IF([1]配变!B1095="","",[1]配变!B1095)</f>
        <v>10kV</v>
      </c>
      <c r="C1095" s="7">
        <f>IF([1]配变!D1095="","",[1]配变!D1095)</f>
        <v>250</v>
      </c>
      <c r="D1095" s="7" t="str">
        <f>IF([1]配变!F1095="","",[1]配变!F1095)</f>
        <v>市辖</v>
      </c>
      <c r="E1095" s="7" t="str">
        <f>IF([1]配变!H1095="","",[1]配变!H1095)</f>
        <v>分区2</v>
      </c>
      <c r="F1095" s="7">
        <f>IF([1]配变!J1095="","",[1]配变!J1095)</f>
        <v>1</v>
      </c>
      <c r="G1095" s="7">
        <f>IF([1]配变!K1095="","",[1]配变!K1095)</f>
        <v>0</v>
      </c>
      <c r="H1095" s="7">
        <f>IF([1]配变!L1095="","",[1]配变!L1095)</f>
        <v>0</v>
      </c>
      <c r="I1095" s="7">
        <f>IF([1]配变!M1095="","",[1]配变!M1095)</f>
        <v>0</v>
      </c>
      <c r="J1095" s="7">
        <f>IF([1]配变!G1095="","",[1]配变!G1095)</f>
        <v>0</v>
      </c>
    </row>
    <row r="1096" spans="1:10" x14ac:dyDescent="0.15">
      <c r="A1096" s="7" t="str">
        <f>IF([1]配变!A1096="","",[1]配变!A1096)</f>
        <v>三为电力</v>
      </c>
      <c r="B1096" s="7" t="str">
        <f>IF([1]配变!B1096="","",[1]配变!B1096)</f>
        <v>10kV</v>
      </c>
      <c r="C1096" s="7">
        <f>IF([1]配变!D1096="","",[1]配变!D1096)</f>
        <v>250</v>
      </c>
      <c r="D1096" s="7" t="str">
        <f>IF([1]配变!F1096="","",[1]配变!F1096)</f>
        <v>市辖</v>
      </c>
      <c r="E1096" s="7" t="str">
        <f>IF([1]配变!H1096="","",[1]配变!H1096)</f>
        <v>分区2</v>
      </c>
      <c r="F1096" s="7">
        <f>IF([1]配变!J1096="","",[1]配变!J1096)</f>
        <v>0</v>
      </c>
      <c r="G1096" s="7">
        <f>IF([1]配变!K1096="","",[1]配变!K1096)</f>
        <v>1</v>
      </c>
      <c r="H1096" s="7">
        <f>IF([1]配变!L1096="","",[1]配变!L1096)</f>
        <v>1</v>
      </c>
      <c r="I1096" s="7">
        <f>IF([1]配变!M1096="","",[1]配变!M1096)</f>
        <v>1</v>
      </c>
      <c r="J1096" s="7">
        <f>IF([1]配变!G1096="","",[1]配变!G1096)</f>
        <v>0</v>
      </c>
    </row>
    <row r="1097" spans="1:10" x14ac:dyDescent="0.15">
      <c r="A1097" s="7" t="str">
        <f>IF([1]配变!A1097="","",[1]配变!A1097)</f>
        <v>顺峰床上用品</v>
      </c>
      <c r="B1097" s="7" t="str">
        <f>IF([1]配变!B1097="","",[1]配变!B1097)</f>
        <v>10kV</v>
      </c>
      <c r="C1097" s="7">
        <f>IF([1]配变!D1097="","",[1]配变!D1097)</f>
        <v>80</v>
      </c>
      <c r="D1097" s="7" t="str">
        <f>IF([1]配变!F1097="","",[1]配变!F1097)</f>
        <v>市辖</v>
      </c>
      <c r="E1097" s="7" t="str">
        <f>IF([1]配变!H1097="","",[1]配变!H1097)</f>
        <v>分区2</v>
      </c>
      <c r="F1097" s="7">
        <f>IF([1]配变!J1097="","",[1]配变!J1097)</f>
        <v>1</v>
      </c>
      <c r="G1097" s="7">
        <f>IF([1]配变!K1097="","",[1]配变!K1097)</f>
        <v>2</v>
      </c>
      <c r="H1097" s="7">
        <f>IF([1]配变!L1097="","",[1]配变!L1097)</f>
        <v>1</v>
      </c>
      <c r="I1097" s="7">
        <f>IF([1]配变!M1097="","",[1]配变!M1097)</f>
        <v>1</v>
      </c>
      <c r="J1097" s="7">
        <f>IF([1]配变!G1097="","",[1]配变!G1097)</f>
        <v>0</v>
      </c>
    </row>
    <row r="1098" spans="1:10" x14ac:dyDescent="0.15">
      <c r="A1098" s="7" t="str">
        <f>IF([1]配变!A1098="","",[1]配变!A1098)</f>
        <v>外贸易鑫立8479</v>
      </c>
      <c r="B1098" s="7" t="str">
        <f>IF([1]配变!B1098="","",[1]配变!B1098)</f>
        <v>10kV</v>
      </c>
      <c r="C1098" s="7">
        <f>IF([1]配变!D1098="","",[1]配变!D1098)</f>
        <v>160</v>
      </c>
      <c r="D1098" s="7" t="str">
        <f>IF([1]配变!F1098="","",[1]配变!F1098)</f>
        <v>市辖</v>
      </c>
      <c r="E1098" s="7" t="str">
        <f>IF([1]配变!H1098="","",[1]配变!H1098)</f>
        <v>分区2</v>
      </c>
      <c r="F1098" s="7">
        <f>IF([1]配变!J1098="","",[1]配变!J1098)</f>
        <v>0</v>
      </c>
      <c r="G1098" s="7">
        <f>IF([1]配变!K1098="","",[1]配变!K1098)</f>
        <v>0</v>
      </c>
      <c r="H1098" s="7">
        <f>IF([1]配变!L1098="","",[1]配变!L1098)</f>
        <v>0</v>
      </c>
      <c r="I1098" s="7">
        <f>IF([1]配变!M1098="","",[1]配变!M1098)</f>
        <v>0</v>
      </c>
      <c r="J1098" s="7">
        <f>IF([1]配变!G1098="","",[1]配变!G1098)</f>
        <v>0</v>
      </c>
    </row>
    <row r="1099" spans="1:10" x14ac:dyDescent="0.15">
      <c r="A1099" s="7" t="str">
        <f>IF([1]配变!A1099="","",[1]配变!A1099)</f>
        <v>白云佳苑2#变</v>
      </c>
      <c r="B1099" s="7" t="str">
        <f>IF([1]配变!B1099="","",[1]配变!B1099)</f>
        <v>10kV</v>
      </c>
      <c r="C1099" s="7">
        <f>IF([1]配变!D1099="","",[1]配变!D1099)</f>
        <v>800</v>
      </c>
      <c r="D1099" s="7" t="str">
        <f>IF([1]配变!F1099="","",[1]配变!F1099)</f>
        <v>市辖</v>
      </c>
      <c r="E1099" s="7" t="str">
        <f>IF([1]配变!H1099="","",[1]配变!H1099)</f>
        <v>分区2</v>
      </c>
      <c r="F1099" s="7">
        <f>IF([1]配变!J1099="","",[1]配变!J1099)</f>
        <v>1</v>
      </c>
      <c r="G1099" s="7">
        <f>IF([1]配变!K1099="","",[1]配变!K1099)</f>
        <v>1</v>
      </c>
      <c r="H1099" s="7">
        <f>IF([1]配变!L1099="","",[1]配变!L1099)</f>
        <v>1</v>
      </c>
      <c r="I1099" s="7">
        <f>IF([1]配变!M1099="","",[1]配变!M1099)</f>
        <v>1</v>
      </c>
      <c r="J1099" s="7">
        <f>IF([1]配变!G1099="","",[1]配变!G1099)</f>
        <v>0</v>
      </c>
    </row>
    <row r="1100" spans="1:10" x14ac:dyDescent="0.15">
      <c r="A1100" s="7" t="str">
        <f>IF([1]配变!A1100="","",[1]配变!A1100)</f>
        <v>白云佳苑1#变</v>
      </c>
      <c r="B1100" s="7" t="str">
        <f>IF([1]配变!B1100="","",[1]配变!B1100)</f>
        <v>10kV</v>
      </c>
      <c r="C1100" s="7">
        <f>IF([1]配变!D1100="","",[1]配变!D1100)</f>
        <v>800</v>
      </c>
      <c r="D1100" s="7" t="str">
        <f>IF([1]配变!F1100="","",[1]配变!F1100)</f>
        <v>市辖</v>
      </c>
      <c r="E1100" s="7" t="str">
        <f>IF([1]配变!H1100="","",[1]配变!H1100)</f>
        <v>分区2</v>
      </c>
      <c r="F1100" s="7">
        <f>IF([1]配变!J1100="","",[1]配变!J1100)</f>
        <v>0</v>
      </c>
      <c r="G1100" s="7">
        <f>IF([1]配变!K1100="","",[1]配变!K1100)</f>
        <v>2</v>
      </c>
      <c r="H1100" s="7">
        <f>IF([1]配变!L1100="","",[1]配变!L1100)</f>
        <v>1</v>
      </c>
      <c r="I1100" s="7">
        <f>IF([1]配变!M1100="","",[1]配变!M1100)</f>
        <v>1</v>
      </c>
      <c r="J1100" s="7">
        <f>IF([1]配变!G1100="","",[1]配变!G1100)</f>
        <v>0</v>
      </c>
    </row>
    <row r="1101" spans="1:10" x14ac:dyDescent="0.15">
      <c r="A1101" s="7" t="str">
        <f>IF([1]配变!A1101="","",[1]配变!A1101)</f>
        <v>阳光苑1#变</v>
      </c>
      <c r="B1101" s="7" t="str">
        <f>IF([1]配变!B1101="","",[1]配变!B1101)</f>
        <v>10kV</v>
      </c>
      <c r="C1101" s="7">
        <f>IF([1]配变!D1101="","",[1]配变!D1101)</f>
        <v>800</v>
      </c>
      <c r="D1101" s="7" t="str">
        <f>IF([1]配变!F1101="","",[1]配变!F1101)</f>
        <v>市辖</v>
      </c>
      <c r="E1101" s="7" t="str">
        <f>IF([1]配变!H1101="","",[1]配变!H1101)</f>
        <v>分区2</v>
      </c>
      <c r="F1101" s="7">
        <f>IF([1]配变!J1101="","",[1]配变!J1101)</f>
        <v>1</v>
      </c>
      <c r="G1101" s="7">
        <f>IF([1]配变!K1101="","",[1]配变!K1101)</f>
        <v>0</v>
      </c>
      <c r="H1101" s="7">
        <f>IF([1]配变!L1101="","",[1]配变!L1101)</f>
        <v>0</v>
      </c>
      <c r="I1101" s="7">
        <f>IF([1]配变!M1101="","",[1]配变!M1101)</f>
        <v>0</v>
      </c>
      <c r="J1101" s="7">
        <f>IF([1]配变!G1101="","",[1]配变!G1101)</f>
        <v>0</v>
      </c>
    </row>
    <row r="1102" spans="1:10" x14ac:dyDescent="0.15">
      <c r="A1102" s="7" t="str">
        <f>IF([1]配变!A1102="","",[1]配变!A1102)</f>
        <v>阳光苑2#变</v>
      </c>
      <c r="B1102" s="7" t="str">
        <f>IF([1]配变!B1102="","",[1]配变!B1102)</f>
        <v>10kV</v>
      </c>
      <c r="C1102" s="7">
        <f>IF([1]配变!D1102="","",[1]配变!D1102)</f>
        <v>800</v>
      </c>
      <c r="D1102" s="7" t="str">
        <f>IF([1]配变!F1102="","",[1]配变!F1102)</f>
        <v>市辖</v>
      </c>
      <c r="E1102" s="7" t="str">
        <f>IF([1]配变!H1102="","",[1]配变!H1102)</f>
        <v>分区2</v>
      </c>
      <c r="F1102" s="7">
        <f>IF([1]配变!J1102="","",[1]配变!J1102)</f>
        <v>0</v>
      </c>
      <c r="G1102" s="7">
        <f>IF([1]配变!K1102="","",[1]配变!K1102)</f>
        <v>1</v>
      </c>
      <c r="H1102" s="7">
        <f>IF([1]配变!L1102="","",[1]配变!L1102)</f>
        <v>1</v>
      </c>
      <c r="I1102" s="7">
        <f>IF([1]配变!M1102="","",[1]配变!M1102)</f>
        <v>1</v>
      </c>
      <c r="J1102" s="7">
        <f>IF([1]配变!G1102="","",[1]配变!G1102)</f>
        <v>0</v>
      </c>
    </row>
    <row r="1103" spans="1:10" x14ac:dyDescent="0.15">
      <c r="A1103" s="7" t="str">
        <f>IF([1]配变!A1103="","",[1]配变!A1103)</f>
        <v>世纪华联</v>
      </c>
      <c r="B1103" s="7" t="str">
        <f>IF([1]配变!B1103="","",[1]配变!B1103)</f>
        <v>10kV</v>
      </c>
      <c r="C1103" s="7">
        <f>IF([1]配变!D1103="","",[1]配变!D1103)</f>
        <v>315</v>
      </c>
      <c r="D1103" s="7" t="str">
        <f>IF([1]配变!F1103="","",[1]配变!F1103)</f>
        <v>市辖</v>
      </c>
      <c r="E1103" s="7" t="str">
        <f>IF([1]配变!H1103="","",[1]配变!H1103)</f>
        <v>分区2</v>
      </c>
      <c r="F1103" s="7">
        <f>IF([1]配变!J1103="","",[1]配变!J1103)</f>
        <v>1</v>
      </c>
      <c r="G1103" s="7">
        <f>IF([1]配变!K1103="","",[1]配变!K1103)</f>
        <v>2</v>
      </c>
      <c r="H1103" s="7">
        <f>IF([1]配变!L1103="","",[1]配变!L1103)</f>
        <v>1</v>
      </c>
      <c r="I1103" s="7">
        <f>IF([1]配变!M1103="","",[1]配变!M1103)</f>
        <v>1</v>
      </c>
      <c r="J1103" s="7">
        <f>IF([1]配变!G1103="","",[1]配变!G1103)</f>
        <v>0</v>
      </c>
    </row>
    <row r="1104" spans="1:10" x14ac:dyDescent="0.15">
      <c r="A1104" s="7" t="str">
        <f>IF([1]配变!A1104="","",[1]配变!A1104)</f>
        <v>花望新村4#变</v>
      </c>
      <c r="B1104" s="7" t="str">
        <f>IF([1]配变!B1104="","",[1]配变!B1104)</f>
        <v>10kV</v>
      </c>
      <c r="C1104" s="7">
        <f>IF([1]配变!D1104="","",[1]配变!D1104)</f>
        <v>1000</v>
      </c>
      <c r="D1104" s="7" t="str">
        <f>IF([1]配变!F1104="","",[1]配变!F1104)</f>
        <v>市辖</v>
      </c>
      <c r="E1104" s="7" t="str">
        <f>IF([1]配变!H1104="","",[1]配变!H1104)</f>
        <v>分区2</v>
      </c>
      <c r="F1104" s="7">
        <f>IF([1]配变!J1104="","",[1]配变!J1104)</f>
        <v>0</v>
      </c>
      <c r="G1104" s="7">
        <f>IF([1]配变!K1104="","",[1]配变!K1104)</f>
        <v>0</v>
      </c>
      <c r="H1104" s="7">
        <f>IF([1]配变!L1104="","",[1]配变!L1104)</f>
        <v>0</v>
      </c>
      <c r="I1104" s="7">
        <f>IF([1]配变!M1104="","",[1]配变!M1104)</f>
        <v>0</v>
      </c>
      <c r="J1104" s="7">
        <f>IF([1]配变!G1104="","",[1]配变!G1104)</f>
        <v>0</v>
      </c>
    </row>
    <row r="1105" spans="1:10" x14ac:dyDescent="0.15">
      <c r="A1105" s="7" t="str">
        <f>IF([1]配变!A1105="","",[1]配变!A1105)</f>
        <v>花望新村5#变</v>
      </c>
      <c r="B1105" s="7" t="str">
        <f>IF([1]配变!B1105="","",[1]配变!B1105)</f>
        <v>10kV</v>
      </c>
      <c r="C1105" s="7">
        <f>IF([1]配变!D1105="","",[1]配变!D1105)</f>
        <v>1000</v>
      </c>
      <c r="D1105" s="7" t="str">
        <f>IF([1]配变!F1105="","",[1]配变!F1105)</f>
        <v>市辖</v>
      </c>
      <c r="E1105" s="7" t="str">
        <f>IF([1]配变!H1105="","",[1]配变!H1105)</f>
        <v>分区2</v>
      </c>
      <c r="F1105" s="7">
        <f>IF([1]配变!J1105="","",[1]配变!J1105)</f>
        <v>1</v>
      </c>
      <c r="G1105" s="7">
        <f>IF([1]配变!K1105="","",[1]配变!K1105)</f>
        <v>1</v>
      </c>
      <c r="H1105" s="7">
        <f>IF([1]配变!L1105="","",[1]配变!L1105)</f>
        <v>1</v>
      </c>
      <c r="I1105" s="7">
        <f>IF([1]配变!M1105="","",[1]配变!M1105)</f>
        <v>1</v>
      </c>
      <c r="J1105" s="7">
        <f>IF([1]配变!G1105="","",[1]配变!G1105)</f>
        <v>0</v>
      </c>
    </row>
    <row r="1106" spans="1:10" x14ac:dyDescent="0.15">
      <c r="A1106" s="7" t="str">
        <f>IF([1]配变!A1106="","",[1]配变!A1106)</f>
        <v>花望新村会所</v>
      </c>
      <c r="B1106" s="7" t="str">
        <f>IF([1]配变!B1106="","",[1]配变!B1106)</f>
        <v>10kV</v>
      </c>
      <c r="C1106" s="7">
        <f>IF([1]配变!D1106="","",[1]配变!D1106)</f>
        <v>250</v>
      </c>
      <c r="D1106" s="7" t="str">
        <f>IF([1]配变!F1106="","",[1]配变!F1106)</f>
        <v>市辖</v>
      </c>
      <c r="E1106" s="7" t="str">
        <f>IF([1]配变!H1106="","",[1]配变!H1106)</f>
        <v>分区2</v>
      </c>
      <c r="F1106" s="7">
        <f>IF([1]配变!J1106="","",[1]配变!J1106)</f>
        <v>0</v>
      </c>
      <c r="G1106" s="7">
        <f>IF([1]配变!K1106="","",[1]配变!K1106)</f>
        <v>2</v>
      </c>
      <c r="H1106" s="7">
        <f>IF([1]配变!L1106="","",[1]配变!L1106)</f>
        <v>1</v>
      </c>
      <c r="I1106" s="7">
        <f>IF([1]配变!M1106="","",[1]配变!M1106)</f>
        <v>1</v>
      </c>
      <c r="J1106" s="7">
        <f>IF([1]配变!G1106="","",[1]配变!G1106)</f>
        <v>0</v>
      </c>
    </row>
    <row r="1107" spans="1:10" x14ac:dyDescent="0.15">
      <c r="A1107" s="7" t="str">
        <f>IF([1]配变!A1107="","",[1]配变!A1107)</f>
        <v>花望新村3#变</v>
      </c>
      <c r="B1107" s="7" t="str">
        <f>IF([1]配变!B1107="","",[1]配变!B1107)</f>
        <v>10kV</v>
      </c>
      <c r="C1107" s="7">
        <f>IF([1]配变!D1107="","",[1]配变!D1107)</f>
        <v>630</v>
      </c>
      <c r="D1107" s="7" t="str">
        <f>IF([1]配变!F1107="","",[1]配变!F1107)</f>
        <v>市辖</v>
      </c>
      <c r="E1107" s="7" t="str">
        <f>IF([1]配变!H1107="","",[1]配变!H1107)</f>
        <v>分区2</v>
      </c>
      <c r="F1107" s="7">
        <f>IF([1]配变!J1107="","",[1]配变!J1107)</f>
        <v>1</v>
      </c>
      <c r="G1107" s="7">
        <f>IF([1]配变!K1107="","",[1]配变!K1107)</f>
        <v>0</v>
      </c>
      <c r="H1107" s="7">
        <f>IF([1]配变!L1107="","",[1]配变!L1107)</f>
        <v>0</v>
      </c>
      <c r="I1107" s="7">
        <f>IF([1]配变!M1107="","",[1]配变!M1107)</f>
        <v>0</v>
      </c>
      <c r="J1107" s="7">
        <f>IF([1]配变!G1107="","",[1]配变!G1107)</f>
        <v>0</v>
      </c>
    </row>
    <row r="1108" spans="1:10" x14ac:dyDescent="0.15">
      <c r="A1108" s="7" t="str">
        <f>IF([1]配变!A1108="","",[1]配变!A1108)</f>
        <v>花望新村2#变</v>
      </c>
      <c r="B1108" s="7" t="str">
        <f>IF([1]配变!B1108="","",[1]配变!B1108)</f>
        <v>10kV</v>
      </c>
      <c r="C1108" s="7">
        <f>IF([1]配变!D1108="","",[1]配变!D1108)</f>
        <v>1000</v>
      </c>
      <c r="D1108" s="7" t="str">
        <f>IF([1]配变!F1108="","",[1]配变!F1108)</f>
        <v>市辖</v>
      </c>
      <c r="E1108" s="7" t="str">
        <f>IF([1]配变!H1108="","",[1]配变!H1108)</f>
        <v>分区2</v>
      </c>
      <c r="F1108" s="7">
        <f>IF([1]配变!J1108="","",[1]配变!J1108)</f>
        <v>0</v>
      </c>
      <c r="G1108" s="7">
        <f>IF([1]配变!K1108="","",[1]配变!K1108)</f>
        <v>1</v>
      </c>
      <c r="H1108" s="7">
        <f>IF([1]配变!L1108="","",[1]配变!L1108)</f>
        <v>1</v>
      </c>
      <c r="I1108" s="7">
        <f>IF([1]配变!M1108="","",[1]配变!M1108)</f>
        <v>1</v>
      </c>
      <c r="J1108" s="7">
        <f>IF([1]配变!G1108="","",[1]配变!G1108)</f>
        <v>0</v>
      </c>
    </row>
    <row r="1109" spans="1:10" x14ac:dyDescent="0.15">
      <c r="A1109" s="7" t="str">
        <f>IF([1]配变!A1109="","",[1]配变!A1109)</f>
        <v>花溪畔居商铺3#变</v>
      </c>
      <c r="B1109" s="7" t="str">
        <f>IF([1]配变!B1109="","",[1]配变!B1109)</f>
        <v>10kV</v>
      </c>
      <c r="C1109" s="7">
        <f>IF([1]配变!D1109="","",[1]配变!D1109)</f>
        <v>1000</v>
      </c>
      <c r="D1109" s="7" t="str">
        <f>IF([1]配变!F1109="","",[1]配变!F1109)</f>
        <v>市辖</v>
      </c>
      <c r="E1109" s="7" t="str">
        <f>IF([1]配变!H1109="","",[1]配变!H1109)</f>
        <v>分区2</v>
      </c>
      <c r="F1109" s="7">
        <f>IF([1]配变!J1109="","",[1]配变!J1109)</f>
        <v>1</v>
      </c>
      <c r="G1109" s="7">
        <f>IF([1]配变!K1109="","",[1]配变!K1109)</f>
        <v>2</v>
      </c>
      <c r="H1109" s="7">
        <f>IF([1]配变!L1109="","",[1]配变!L1109)</f>
        <v>1</v>
      </c>
      <c r="I1109" s="7">
        <f>IF([1]配变!M1109="","",[1]配变!M1109)</f>
        <v>1</v>
      </c>
      <c r="J1109" s="7">
        <f>IF([1]配变!G1109="","",[1]配变!G1109)</f>
        <v>0</v>
      </c>
    </row>
    <row r="1110" spans="1:10" x14ac:dyDescent="0.15">
      <c r="A1110" s="7" t="str">
        <f>IF([1]配变!A1110="","",[1]配变!A1110)</f>
        <v>花溪畔居商铺2#变</v>
      </c>
      <c r="B1110" s="7" t="str">
        <f>IF([1]配变!B1110="","",[1]配变!B1110)</f>
        <v>10kV</v>
      </c>
      <c r="C1110" s="7">
        <f>IF([1]配变!D1110="","",[1]配变!D1110)</f>
        <v>1000</v>
      </c>
      <c r="D1110" s="7" t="str">
        <f>IF([1]配变!F1110="","",[1]配变!F1110)</f>
        <v>市辖</v>
      </c>
      <c r="E1110" s="7" t="str">
        <f>IF([1]配变!H1110="","",[1]配变!H1110)</f>
        <v>分区2</v>
      </c>
      <c r="F1110" s="7">
        <f>IF([1]配变!J1110="","",[1]配变!J1110)</f>
        <v>0</v>
      </c>
      <c r="G1110" s="7">
        <f>IF([1]配变!K1110="","",[1]配变!K1110)</f>
        <v>0</v>
      </c>
      <c r="H1110" s="7">
        <f>IF([1]配变!L1110="","",[1]配变!L1110)</f>
        <v>0</v>
      </c>
      <c r="I1110" s="7">
        <f>IF([1]配变!M1110="","",[1]配变!M1110)</f>
        <v>0</v>
      </c>
      <c r="J1110" s="7">
        <f>IF([1]配变!G1110="","",[1]配变!G1110)</f>
        <v>0</v>
      </c>
    </row>
    <row r="1111" spans="1:10" x14ac:dyDescent="0.15">
      <c r="A1111" s="7" t="str">
        <f>IF([1]配变!A1111="","",[1]配变!A1111)</f>
        <v>花溪畔居商铺1#变</v>
      </c>
      <c r="B1111" s="7" t="str">
        <f>IF([1]配变!B1111="","",[1]配变!B1111)</f>
        <v>10kV</v>
      </c>
      <c r="C1111" s="7">
        <f>IF([1]配变!D1111="","",[1]配变!D1111)</f>
        <v>1000</v>
      </c>
      <c r="D1111" s="7" t="str">
        <f>IF([1]配变!F1111="","",[1]配变!F1111)</f>
        <v>市辖</v>
      </c>
      <c r="E1111" s="7" t="str">
        <f>IF([1]配变!H1111="","",[1]配变!H1111)</f>
        <v>分区2</v>
      </c>
      <c r="F1111" s="7">
        <f>IF([1]配变!J1111="","",[1]配变!J1111)</f>
        <v>1</v>
      </c>
      <c r="G1111" s="7">
        <f>IF([1]配变!K1111="","",[1]配变!K1111)</f>
        <v>1</v>
      </c>
      <c r="H1111" s="7">
        <f>IF([1]配变!L1111="","",[1]配变!L1111)</f>
        <v>1</v>
      </c>
      <c r="I1111" s="7">
        <f>IF([1]配变!M1111="","",[1]配变!M1111)</f>
        <v>1</v>
      </c>
      <c r="J1111" s="7">
        <f>IF([1]配变!G1111="","",[1]配变!G1111)</f>
        <v>0</v>
      </c>
    </row>
    <row r="1112" spans="1:10" x14ac:dyDescent="0.15">
      <c r="A1112" s="7" t="str">
        <f>IF([1]配变!A1112="","",[1]配变!A1112)</f>
        <v>花溪畔居21#变</v>
      </c>
      <c r="B1112" s="7" t="str">
        <f>IF([1]配变!B1112="","",[1]配变!B1112)</f>
        <v>10kV</v>
      </c>
      <c r="C1112" s="7">
        <f>IF([1]配变!D1112="","",[1]配变!D1112)</f>
        <v>1000</v>
      </c>
      <c r="D1112" s="7" t="str">
        <f>IF([1]配变!F1112="","",[1]配变!F1112)</f>
        <v>市辖</v>
      </c>
      <c r="E1112" s="7" t="str">
        <f>IF([1]配变!H1112="","",[1]配变!H1112)</f>
        <v>分区2</v>
      </c>
      <c r="F1112" s="7">
        <f>IF([1]配变!J1112="","",[1]配变!J1112)</f>
        <v>0</v>
      </c>
      <c r="G1112" s="7">
        <f>IF([1]配变!K1112="","",[1]配变!K1112)</f>
        <v>2</v>
      </c>
      <c r="H1112" s="7">
        <f>IF([1]配变!L1112="","",[1]配变!L1112)</f>
        <v>1</v>
      </c>
      <c r="I1112" s="7">
        <f>IF([1]配变!M1112="","",[1]配变!M1112)</f>
        <v>1</v>
      </c>
      <c r="J1112" s="7">
        <f>IF([1]配变!G1112="","",[1]配变!G1112)</f>
        <v>0</v>
      </c>
    </row>
    <row r="1113" spans="1:10" x14ac:dyDescent="0.15">
      <c r="A1113" s="7" t="str">
        <f>IF([1]配变!A1113="","",[1]配变!A1113)</f>
        <v>花溪畔居3#变</v>
      </c>
      <c r="B1113" s="7" t="str">
        <f>IF([1]配变!B1113="","",[1]配变!B1113)</f>
        <v>10kV</v>
      </c>
      <c r="C1113" s="7">
        <f>IF([1]配变!D1113="","",[1]配变!D1113)</f>
        <v>800</v>
      </c>
      <c r="D1113" s="7" t="str">
        <f>IF([1]配变!F1113="","",[1]配变!F1113)</f>
        <v>市辖</v>
      </c>
      <c r="E1113" s="7" t="str">
        <f>IF([1]配变!H1113="","",[1]配变!H1113)</f>
        <v>分区2</v>
      </c>
      <c r="F1113" s="7">
        <f>IF([1]配变!J1113="","",[1]配变!J1113)</f>
        <v>1</v>
      </c>
      <c r="G1113" s="7">
        <f>IF([1]配变!K1113="","",[1]配变!K1113)</f>
        <v>0</v>
      </c>
      <c r="H1113" s="7">
        <f>IF([1]配变!L1113="","",[1]配变!L1113)</f>
        <v>0</v>
      </c>
      <c r="I1113" s="7">
        <f>IF([1]配变!M1113="","",[1]配变!M1113)</f>
        <v>0</v>
      </c>
      <c r="J1113" s="7">
        <f>IF([1]配变!G1113="","",[1]配变!G1113)</f>
        <v>0</v>
      </c>
    </row>
    <row r="1114" spans="1:10" x14ac:dyDescent="0.15">
      <c r="A1114" s="7" t="str">
        <f>IF([1]配变!A1114="","",[1]配变!A1114)</f>
        <v>花溪畔居4#变</v>
      </c>
      <c r="B1114" s="7" t="str">
        <f>IF([1]配变!B1114="","",[1]配变!B1114)</f>
        <v>10kV</v>
      </c>
      <c r="C1114" s="7">
        <f>IF([1]配变!D1114="","",[1]配变!D1114)</f>
        <v>800</v>
      </c>
      <c r="D1114" s="7" t="str">
        <f>IF([1]配变!F1114="","",[1]配变!F1114)</f>
        <v>市辖</v>
      </c>
      <c r="E1114" s="7" t="str">
        <f>IF([1]配变!H1114="","",[1]配变!H1114)</f>
        <v>分区2</v>
      </c>
      <c r="F1114" s="7">
        <f>IF([1]配变!J1114="","",[1]配变!J1114)</f>
        <v>0</v>
      </c>
      <c r="G1114" s="7">
        <f>IF([1]配变!K1114="","",[1]配变!K1114)</f>
        <v>1</v>
      </c>
      <c r="H1114" s="7">
        <f>IF([1]配变!L1114="","",[1]配变!L1114)</f>
        <v>1</v>
      </c>
      <c r="I1114" s="7">
        <f>IF([1]配变!M1114="","",[1]配变!M1114)</f>
        <v>1</v>
      </c>
      <c r="J1114" s="7">
        <f>IF([1]配变!G1114="","",[1]配变!G1114)</f>
        <v>0</v>
      </c>
    </row>
    <row r="1115" spans="1:10" x14ac:dyDescent="0.15">
      <c r="A1115" s="7" t="str">
        <f>IF([1]配变!A1115="","",[1]配变!A1115)</f>
        <v>花望新村1#变</v>
      </c>
      <c r="B1115" s="7" t="str">
        <f>IF([1]配变!B1115="","",[1]配变!B1115)</f>
        <v>10kV</v>
      </c>
      <c r="C1115" s="7">
        <f>IF([1]配变!D1115="","",[1]配变!D1115)</f>
        <v>800</v>
      </c>
      <c r="D1115" s="7" t="str">
        <f>IF([1]配变!F1115="","",[1]配变!F1115)</f>
        <v>市辖</v>
      </c>
      <c r="E1115" s="7" t="str">
        <f>IF([1]配变!H1115="","",[1]配变!H1115)</f>
        <v>分区2</v>
      </c>
      <c r="F1115" s="7">
        <f>IF([1]配变!J1115="","",[1]配变!J1115)</f>
        <v>1</v>
      </c>
      <c r="G1115" s="7">
        <f>IF([1]配变!K1115="","",[1]配变!K1115)</f>
        <v>2</v>
      </c>
      <c r="H1115" s="7">
        <f>IF([1]配变!L1115="","",[1]配变!L1115)</f>
        <v>1</v>
      </c>
      <c r="I1115" s="7">
        <f>IF([1]配变!M1115="","",[1]配变!M1115)</f>
        <v>1</v>
      </c>
      <c r="J1115" s="7">
        <f>IF([1]配变!G1115="","",[1]配变!G1115)</f>
        <v>0</v>
      </c>
    </row>
    <row r="1116" spans="1:10" x14ac:dyDescent="0.15">
      <c r="A1116" s="7" t="str">
        <f>IF([1]配变!A1116="","",[1]配变!A1116)</f>
        <v>花溪畔居1#变</v>
      </c>
      <c r="B1116" s="7" t="str">
        <f>IF([1]配变!B1116="","",[1]配变!B1116)</f>
        <v>10kV</v>
      </c>
      <c r="C1116" s="7">
        <f>IF([1]配变!D1116="","",[1]配变!D1116)</f>
        <v>800</v>
      </c>
      <c r="D1116" s="7" t="str">
        <f>IF([1]配变!F1116="","",[1]配变!F1116)</f>
        <v>市辖</v>
      </c>
      <c r="E1116" s="7" t="str">
        <f>IF([1]配变!H1116="","",[1]配变!H1116)</f>
        <v>分区2</v>
      </c>
      <c r="F1116" s="7">
        <f>IF([1]配变!J1116="","",[1]配变!J1116)</f>
        <v>0</v>
      </c>
      <c r="G1116" s="7">
        <f>IF([1]配变!K1116="","",[1]配变!K1116)</f>
        <v>0</v>
      </c>
      <c r="H1116" s="7">
        <f>IF([1]配变!L1116="","",[1]配变!L1116)</f>
        <v>0</v>
      </c>
      <c r="I1116" s="7">
        <f>IF([1]配变!M1116="","",[1]配变!M1116)</f>
        <v>0</v>
      </c>
      <c r="J1116" s="7">
        <f>IF([1]配变!G1116="","",[1]配变!G1116)</f>
        <v>0</v>
      </c>
    </row>
    <row r="1117" spans="1:10" x14ac:dyDescent="0.15">
      <c r="A1117" s="7" t="str">
        <f>IF([1]配变!A1117="","",[1]配变!A1117)</f>
        <v>花溪畔居2#变</v>
      </c>
      <c r="B1117" s="7" t="str">
        <f>IF([1]配变!B1117="","",[1]配变!B1117)</f>
        <v>10kV</v>
      </c>
      <c r="C1117" s="7">
        <f>IF([1]配变!D1117="","",[1]配变!D1117)</f>
        <v>800</v>
      </c>
      <c r="D1117" s="7" t="str">
        <f>IF([1]配变!F1117="","",[1]配变!F1117)</f>
        <v>市辖</v>
      </c>
      <c r="E1117" s="7" t="str">
        <f>IF([1]配变!H1117="","",[1]配变!H1117)</f>
        <v>分区2</v>
      </c>
      <c r="F1117" s="7">
        <f>IF([1]配变!J1117="","",[1]配变!J1117)</f>
        <v>1</v>
      </c>
      <c r="G1117" s="7">
        <f>IF([1]配变!K1117="","",[1]配变!K1117)</f>
        <v>1</v>
      </c>
      <c r="H1117" s="7">
        <f>IF([1]配变!L1117="","",[1]配变!L1117)</f>
        <v>1</v>
      </c>
      <c r="I1117" s="7">
        <f>IF([1]配变!M1117="","",[1]配变!M1117)</f>
        <v>1</v>
      </c>
      <c r="J1117" s="7">
        <f>IF([1]配变!G1117="","",[1]配变!G1117)</f>
        <v>0</v>
      </c>
    </row>
    <row r="1118" spans="1:10" x14ac:dyDescent="0.15">
      <c r="A1118" s="7" t="str">
        <f>IF([1]配变!A1118="","",[1]配变!A1118)</f>
        <v>巷浦花溪畔居7#变2421</v>
      </c>
      <c r="B1118" s="7" t="str">
        <f>IF([1]配变!B1118="","",[1]配变!B1118)</f>
        <v>10kV</v>
      </c>
      <c r="C1118" s="7">
        <f>IF([1]配变!D1118="","",[1]配变!D1118)</f>
        <v>1000</v>
      </c>
      <c r="D1118" s="7" t="str">
        <f>IF([1]配变!F1118="","",[1]配变!F1118)</f>
        <v>市辖</v>
      </c>
      <c r="E1118" s="7" t="str">
        <f>IF([1]配变!H1118="","",[1]配变!H1118)</f>
        <v>分区2</v>
      </c>
      <c r="F1118" s="7">
        <f>IF([1]配变!J1118="","",[1]配变!J1118)</f>
        <v>0</v>
      </c>
      <c r="G1118" s="7">
        <f>IF([1]配变!K1118="","",[1]配变!K1118)</f>
        <v>2</v>
      </c>
      <c r="H1118" s="7">
        <f>IF([1]配变!L1118="","",[1]配变!L1118)</f>
        <v>1</v>
      </c>
      <c r="I1118" s="7">
        <f>IF([1]配变!M1118="","",[1]配变!M1118)</f>
        <v>1</v>
      </c>
      <c r="J1118" s="7">
        <f>IF([1]配变!G1118="","",[1]配变!G1118)</f>
        <v>0</v>
      </c>
    </row>
    <row r="1119" spans="1:10" x14ac:dyDescent="0.15">
      <c r="A1119" s="7" t="str">
        <f>IF([1]配变!A1119="","",[1]配变!A1119)</f>
        <v>花溪畔居6#变</v>
      </c>
      <c r="B1119" s="7" t="str">
        <f>IF([1]配变!B1119="","",[1]配变!B1119)</f>
        <v>10kV</v>
      </c>
      <c r="C1119" s="7">
        <f>IF([1]配变!D1119="","",[1]配变!D1119)</f>
        <v>800</v>
      </c>
      <c r="D1119" s="7" t="str">
        <f>IF([1]配变!F1119="","",[1]配变!F1119)</f>
        <v>市辖</v>
      </c>
      <c r="E1119" s="7" t="str">
        <f>IF([1]配变!H1119="","",[1]配变!H1119)</f>
        <v>分区2</v>
      </c>
      <c r="F1119" s="7">
        <f>IF([1]配变!J1119="","",[1]配变!J1119)</f>
        <v>1</v>
      </c>
      <c r="G1119" s="7">
        <f>IF([1]配变!K1119="","",[1]配变!K1119)</f>
        <v>0</v>
      </c>
      <c r="H1119" s="7">
        <f>IF([1]配变!L1119="","",[1]配变!L1119)</f>
        <v>0</v>
      </c>
      <c r="I1119" s="7">
        <f>IF([1]配变!M1119="","",[1]配变!M1119)</f>
        <v>0</v>
      </c>
      <c r="J1119" s="7">
        <f>IF([1]配变!G1119="","",[1]配变!G1119)</f>
        <v>0</v>
      </c>
    </row>
    <row r="1120" spans="1:10" x14ac:dyDescent="0.15">
      <c r="A1120" s="7" t="str">
        <f>IF([1]配变!A1120="","",[1]配变!A1120)</f>
        <v>花溪畔居5#变</v>
      </c>
      <c r="B1120" s="7" t="str">
        <f>IF([1]配变!B1120="","",[1]配变!B1120)</f>
        <v>10kV</v>
      </c>
      <c r="C1120" s="7">
        <f>IF([1]配变!D1120="","",[1]配变!D1120)</f>
        <v>800</v>
      </c>
      <c r="D1120" s="7" t="str">
        <f>IF([1]配变!F1120="","",[1]配变!F1120)</f>
        <v>市辖</v>
      </c>
      <c r="E1120" s="7" t="str">
        <f>IF([1]配变!H1120="","",[1]配变!H1120)</f>
        <v>分区2</v>
      </c>
      <c r="F1120" s="7">
        <f>IF([1]配变!J1120="","",[1]配变!J1120)</f>
        <v>0</v>
      </c>
      <c r="G1120" s="7">
        <f>IF([1]配变!K1120="","",[1]配变!K1120)</f>
        <v>1</v>
      </c>
      <c r="H1120" s="7">
        <f>IF([1]配变!L1120="","",[1]配变!L1120)</f>
        <v>1</v>
      </c>
      <c r="I1120" s="7">
        <f>IF([1]配变!M1120="","",[1]配变!M1120)</f>
        <v>1</v>
      </c>
      <c r="J1120" s="7">
        <f>IF([1]配变!G1120="","",[1]配变!G1120)</f>
        <v>0</v>
      </c>
    </row>
    <row r="1121" spans="1:10" x14ac:dyDescent="0.15">
      <c r="A1121" s="7" t="str">
        <f>IF([1]配变!A1121="","",[1]配变!A1121)</f>
        <v>花溪畔居14#变</v>
      </c>
      <c r="B1121" s="7" t="str">
        <f>IF([1]配变!B1121="","",[1]配变!B1121)</f>
        <v>10kV</v>
      </c>
      <c r="C1121" s="7">
        <f>IF([1]配变!D1121="","",[1]配变!D1121)</f>
        <v>1000</v>
      </c>
      <c r="D1121" s="7" t="str">
        <f>IF([1]配变!F1121="","",[1]配变!F1121)</f>
        <v>市辖</v>
      </c>
      <c r="E1121" s="7" t="str">
        <f>IF([1]配变!H1121="","",[1]配变!H1121)</f>
        <v>分区2</v>
      </c>
      <c r="F1121" s="7">
        <f>IF([1]配变!J1121="","",[1]配变!J1121)</f>
        <v>1</v>
      </c>
      <c r="G1121" s="7">
        <f>IF([1]配变!K1121="","",[1]配变!K1121)</f>
        <v>2</v>
      </c>
      <c r="H1121" s="7">
        <f>IF([1]配变!L1121="","",[1]配变!L1121)</f>
        <v>1</v>
      </c>
      <c r="I1121" s="7">
        <f>IF([1]配变!M1121="","",[1]配变!M1121)</f>
        <v>1</v>
      </c>
      <c r="J1121" s="7">
        <f>IF([1]配变!G1121="","",[1]配变!G1121)</f>
        <v>0</v>
      </c>
    </row>
    <row r="1122" spans="1:10" x14ac:dyDescent="0.15">
      <c r="A1122" s="7" t="str">
        <f>IF([1]配变!A1122="","",[1]配变!A1122)</f>
        <v>花溪畔居16#变</v>
      </c>
      <c r="B1122" s="7" t="str">
        <f>IF([1]配变!B1122="","",[1]配变!B1122)</f>
        <v>10kV</v>
      </c>
      <c r="C1122" s="7">
        <f>IF([1]配变!D1122="","",[1]配变!D1122)</f>
        <v>1000</v>
      </c>
      <c r="D1122" s="7" t="str">
        <f>IF([1]配变!F1122="","",[1]配变!F1122)</f>
        <v>县级</v>
      </c>
      <c r="E1122" s="7" t="str">
        <f>IF([1]配变!H1122="","",[1]配变!H1122)</f>
        <v>分区3</v>
      </c>
      <c r="F1122" s="7">
        <f>IF([1]配变!J1122="","",[1]配变!J1122)</f>
        <v>0</v>
      </c>
      <c r="G1122" s="7">
        <f>IF([1]配变!K1122="","",[1]配变!K1122)</f>
        <v>0</v>
      </c>
      <c r="H1122" s="7">
        <f>IF([1]配变!L1122="","",[1]配变!L1122)</f>
        <v>0</v>
      </c>
      <c r="I1122" s="7">
        <f>IF([1]配变!M1122="","",[1]配变!M1122)</f>
        <v>0</v>
      </c>
      <c r="J1122" s="7">
        <f>IF([1]配变!G1122="","",[1]配变!G1122)</f>
        <v>0</v>
      </c>
    </row>
    <row r="1123" spans="1:10" x14ac:dyDescent="0.15">
      <c r="A1123" s="7" t="str">
        <f>IF([1]配变!A1123="","",[1]配变!A1123)</f>
        <v>花溪畔居8#变</v>
      </c>
      <c r="B1123" s="7" t="str">
        <f>IF([1]配变!B1123="","",[1]配变!B1123)</f>
        <v>10kV</v>
      </c>
      <c r="C1123" s="7">
        <f>IF([1]配变!D1123="","",[1]配变!D1123)</f>
        <v>1000</v>
      </c>
      <c r="D1123" s="7" t="str">
        <f>IF([1]配变!F1123="","",[1]配变!F1123)</f>
        <v>县级</v>
      </c>
      <c r="E1123" s="7" t="str">
        <f>IF([1]配变!H1123="","",[1]配变!H1123)</f>
        <v>分区3</v>
      </c>
      <c r="F1123" s="7">
        <f>IF([1]配变!J1123="","",[1]配变!J1123)</f>
        <v>1</v>
      </c>
      <c r="G1123" s="7">
        <f>IF([1]配变!K1123="","",[1]配变!K1123)</f>
        <v>1</v>
      </c>
      <c r="H1123" s="7">
        <f>IF([1]配变!L1123="","",[1]配变!L1123)</f>
        <v>1</v>
      </c>
      <c r="I1123" s="7">
        <f>IF([1]配变!M1123="","",[1]配变!M1123)</f>
        <v>1</v>
      </c>
      <c r="J1123" s="7">
        <f>IF([1]配变!G1123="","",[1]配变!G1123)</f>
        <v>0</v>
      </c>
    </row>
    <row r="1124" spans="1:10" x14ac:dyDescent="0.15">
      <c r="A1124" s="7" t="str">
        <f>IF([1]配变!A1124="","",[1]配变!A1124)</f>
        <v>国际家园D5区4#变</v>
      </c>
      <c r="B1124" s="7" t="str">
        <f>IF([1]配变!B1124="","",[1]配变!B1124)</f>
        <v>10kV</v>
      </c>
      <c r="C1124" s="7">
        <f>IF([1]配变!D1124="","",[1]配变!D1124)</f>
        <v>800</v>
      </c>
      <c r="D1124" s="7" t="str">
        <f>IF([1]配变!F1124="","",[1]配变!F1124)</f>
        <v>县级</v>
      </c>
      <c r="E1124" s="7" t="str">
        <f>IF([1]配变!H1124="","",[1]配变!H1124)</f>
        <v>分区3</v>
      </c>
      <c r="F1124" s="7">
        <f>IF([1]配变!J1124="","",[1]配变!J1124)</f>
        <v>0</v>
      </c>
      <c r="G1124" s="7">
        <f>IF([1]配变!K1124="","",[1]配变!K1124)</f>
        <v>2</v>
      </c>
      <c r="H1124" s="7">
        <f>IF([1]配变!L1124="","",[1]配变!L1124)</f>
        <v>1</v>
      </c>
      <c r="I1124" s="7">
        <f>IF([1]配变!M1124="","",[1]配变!M1124)</f>
        <v>1</v>
      </c>
      <c r="J1124" s="7">
        <f>IF([1]配变!G1124="","",[1]配变!G1124)</f>
        <v>0</v>
      </c>
    </row>
    <row r="1125" spans="1:10" x14ac:dyDescent="0.15">
      <c r="A1125" s="7" t="str">
        <f>IF([1]配变!A1125="","",[1]配变!A1125)</f>
        <v>国际家园D5区1#变</v>
      </c>
      <c r="B1125" s="7" t="str">
        <f>IF([1]配变!B1125="","",[1]配变!B1125)</f>
        <v>10kV</v>
      </c>
      <c r="C1125" s="7">
        <f>IF([1]配变!D1125="","",[1]配变!D1125)</f>
        <v>800</v>
      </c>
      <c r="D1125" s="7" t="str">
        <f>IF([1]配变!F1125="","",[1]配变!F1125)</f>
        <v>县级</v>
      </c>
      <c r="E1125" s="7" t="str">
        <f>IF([1]配变!H1125="","",[1]配变!H1125)</f>
        <v>分区3</v>
      </c>
      <c r="F1125" s="7">
        <f>IF([1]配变!J1125="","",[1]配变!J1125)</f>
        <v>1</v>
      </c>
      <c r="G1125" s="7">
        <f>IF([1]配变!K1125="","",[1]配变!K1125)</f>
        <v>0</v>
      </c>
      <c r="H1125" s="7">
        <f>IF([1]配变!L1125="","",[1]配变!L1125)</f>
        <v>0</v>
      </c>
      <c r="I1125" s="7">
        <f>IF([1]配变!M1125="","",[1]配变!M1125)</f>
        <v>0</v>
      </c>
      <c r="J1125" s="7">
        <f>IF([1]配变!G1125="","",[1]配变!G1125)</f>
        <v>0</v>
      </c>
    </row>
    <row r="1126" spans="1:10" x14ac:dyDescent="0.15">
      <c r="A1126" s="7" t="str">
        <f>IF([1]配变!A1126="","",[1]配变!A1126)</f>
        <v>巷浦线移动</v>
      </c>
      <c r="B1126" s="7" t="str">
        <f>IF([1]配变!B1126="","",[1]配变!B1126)</f>
        <v>10kV</v>
      </c>
      <c r="C1126" s="7">
        <f>IF([1]配变!D1126="","",[1]配变!D1126)</f>
        <v>30</v>
      </c>
      <c r="D1126" s="7" t="str">
        <f>IF([1]配变!F1126="","",[1]配变!F1126)</f>
        <v>县级</v>
      </c>
      <c r="E1126" s="7" t="str">
        <f>IF([1]配变!H1126="","",[1]配变!H1126)</f>
        <v>分区3</v>
      </c>
      <c r="F1126" s="7">
        <f>IF([1]配变!J1126="","",[1]配变!J1126)</f>
        <v>0</v>
      </c>
      <c r="G1126" s="7">
        <f>IF([1]配变!K1126="","",[1]配变!K1126)</f>
        <v>1</v>
      </c>
      <c r="H1126" s="7">
        <f>IF([1]配变!L1126="","",[1]配变!L1126)</f>
        <v>1</v>
      </c>
      <c r="I1126" s="7">
        <f>IF([1]配变!M1126="","",[1]配变!M1126)</f>
        <v>1</v>
      </c>
      <c r="J1126" s="7">
        <f>IF([1]配变!G1126="","",[1]配变!G1126)</f>
        <v>0</v>
      </c>
    </row>
    <row r="1127" spans="1:10" x14ac:dyDescent="0.15">
      <c r="A1127" s="7" t="str">
        <f>IF([1]配变!A1127="","",[1]配变!A1127)</f>
        <v>巷浦线电信</v>
      </c>
      <c r="B1127" s="7" t="str">
        <f>IF([1]配变!B1127="","",[1]配变!B1127)</f>
        <v>10kV</v>
      </c>
      <c r="C1127" s="7">
        <f>IF([1]配变!D1127="","",[1]配变!D1127)</f>
        <v>30</v>
      </c>
      <c r="D1127" s="7" t="str">
        <f>IF([1]配变!F1127="","",[1]配变!F1127)</f>
        <v>县级</v>
      </c>
      <c r="E1127" s="7" t="str">
        <f>IF([1]配变!H1127="","",[1]配变!H1127)</f>
        <v>分区3</v>
      </c>
      <c r="F1127" s="7">
        <f>IF([1]配变!J1127="","",[1]配变!J1127)</f>
        <v>1</v>
      </c>
      <c r="G1127" s="7">
        <f>IF([1]配变!K1127="","",[1]配变!K1127)</f>
        <v>2</v>
      </c>
      <c r="H1127" s="7">
        <f>IF([1]配变!L1127="","",[1]配变!L1127)</f>
        <v>1</v>
      </c>
      <c r="I1127" s="7">
        <f>IF([1]配变!M1127="","",[1]配变!M1127)</f>
        <v>1</v>
      </c>
      <c r="J1127" s="7">
        <f>IF([1]配变!G1127="","",[1]配变!G1127)</f>
        <v>0</v>
      </c>
    </row>
    <row r="1128" spans="1:10" x14ac:dyDescent="0.15">
      <c r="A1128" s="7" t="str">
        <f>IF([1]配变!A1128="","",[1]配变!A1128)</f>
        <v>巷浦线联通</v>
      </c>
      <c r="B1128" s="7" t="str">
        <f>IF([1]配变!B1128="","",[1]配变!B1128)</f>
        <v>10kV</v>
      </c>
      <c r="C1128" s="7">
        <f>IF([1]配变!D1128="","",[1]配变!D1128)</f>
        <v>30</v>
      </c>
      <c r="D1128" s="7" t="str">
        <f>IF([1]配变!F1128="","",[1]配变!F1128)</f>
        <v>县级</v>
      </c>
      <c r="E1128" s="7" t="str">
        <f>IF([1]配变!H1128="","",[1]配变!H1128)</f>
        <v>分区3</v>
      </c>
      <c r="F1128" s="7">
        <f>IF([1]配变!J1128="","",[1]配变!J1128)</f>
        <v>0</v>
      </c>
      <c r="G1128" s="7">
        <f>IF([1]配变!K1128="","",[1]配变!K1128)</f>
        <v>0</v>
      </c>
      <c r="H1128" s="7">
        <f>IF([1]配变!L1128="","",[1]配变!L1128)</f>
        <v>0</v>
      </c>
      <c r="I1128" s="7">
        <f>IF([1]配变!M1128="","",[1]配变!M1128)</f>
        <v>0</v>
      </c>
      <c r="J1128" s="7">
        <f>IF([1]配变!G1128="","",[1]配变!G1128)</f>
        <v>0</v>
      </c>
    </row>
    <row r="1129" spans="1:10" x14ac:dyDescent="0.15">
      <c r="A1129" s="7" t="str">
        <f>IF([1]配变!A1129="","",[1]配变!A1129)</f>
        <v>花溪畔居10#变</v>
      </c>
      <c r="B1129" s="7" t="str">
        <f>IF([1]配变!B1129="","",[1]配变!B1129)</f>
        <v>10kV</v>
      </c>
      <c r="C1129" s="7">
        <f>IF([1]配变!D1129="","",[1]配变!D1129)</f>
        <v>800</v>
      </c>
      <c r="D1129" s="7" t="str">
        <f>IF([1]配变!F1129="","",[1]配变!F1129)</f>
        <v>县级</v>
      </c>
      <c r="E1129" s="7" t="str">
        <f>IF([1]配变!H1129="","",[1]配变!H1129)</f>
        <v>分区3</v>
      </c>
      <c r="F1129" s="7">
        <f>IF([1]配变!J1129="","",[1]配变!J1129)</f>
        <v>1</v>
      </c>
      <c r="G1129" s="7">
        <f>IF([1]配变!K1129="","",[1]配变!K1129)</f>
        <v>1</v>
      </c>
      <c r="H1129" s="7">
        <f>IF([1]配变!L1129="","",[1]配变!L1129)</f>
        <v>1</v>
      </c>
      <c r="I1129" s="7">
        <f>IF([1]配变!M1129="","",[1]配变!M1129)</f>
        <v>1</v>
      </c>
      <c r="J1129" s="7">
        <f>IF([1]配变!G1129="","",[1]配变!G1129)</f>
        <v>0</v>
      </c>
    </row>
    <row r="1130" spans="1:10" x14ac:dyDescent="0.15">
      <c r="A1130" s="7" t="str">
        <f>IF([1]配变!A1130="","",[1]配变!A1130)</f>
        <v>花溪畔居19#变</v>
      </c>
      <c r="B1130" s="7" t="str">
        <f>IF([1]配变!B1130="","",[1]配变!B1130)</f>
        <v>10kV</v>
      </c>
      <c r="C1130" s="7">
        <f>IF([1]配变!D1130="","",[1]配变!D1130)</f>
        <v>1000</v>
      </c>
      <c r="D1130" s="7" t="str">
        <f>IF([1]配变!F1130="","",[1]配变!F1130)</f>
        <v>市辖</v>
      </c>
      <c r="E1130" s="7" t="str">
        <f>IF([1]配变!H1130="","",[1]配变!H1130)</f>
        <v>分区2</v>
      </c>
      <c r="F1130" s="7">
        <f>IF([1]配变!J1130="","",[1]配变!J1130)</f>
        <v>0</v>
      </c>
      <c r="G1130" s="7">
        <f>IF([1]配变!K1130="","",[1]配变!K1130)</f>
        <v>2</v>
      </c>
      <c r="H1130" s="7">
        <f>IF([1]配变!L1130="","",[1]配变!L1130)</f>
        <v>1</v>
      </c>
      <c r="I1130" s="7">
        <f>IF([1]配变!M1130="","",[1]配变!M1130)</f>
        <v>1</v>
      </c>
      <c r="J1130" s="7">
        <f>IF([1]配变!G1130="","",[1]配变!G1130)</f>
        <v>0</v>
      </c>
    </row>
    <row r="1131" spans="1:10" x14ac:dyDescent="0.15">
      <c r="A1131" s="7" t="str">
        <f>IF([1]配变!A1131="","",[1]配变!A1131)</f>
        <v>花桥线带厂</v>
      </c>
      <c r="B1131" s="7" t="str">
        <f>IF([1]配变!B1131="","",[1]配变!B1131)</f>
        <v>10kV</v>
      </c>
      <c r="C1131" s="7">
        <f>IF([1]配变!D1131="","",[1]配变!D1131)</f>
        <v>250</v>
      </c>
      <c r="D1131" s="7" t="str">
        <f>IF([1]配变!F1131="","",[1]配变!F1131)</f>
        <v>县级</v>
      </c>
      <c r="E1131" s="7" t="str">
        <f>IF([1]配变!H1131="","",[1]配变!H1131)</f>
        <v>分区3</v>
      </c>
      <c r="F1131" s="7">
        <f>IF([1]配变!J1131="","",[1]配变!J1131)</f>
        <v>1</v>
      </c>
      <c r="G1131" s="7">
        <f>IF([1]配变!K1131="","",[1]配变!K1131)</f>
        <v>0</v>
      </c>
      <c r="H1131" s="7">
        <f>IF([1]配变!L1131="","",[1]配变!L1131)</f>
        <v>0</v>
      </c>
      <c r="I1131" s="7">
        <f>IF([1]配变!M1131="","",[1]配变!M1131)</f>
        <v>0</v>
      </c>
      <c r="J1131" s="7">
        <f>IF([1]配变!G1131="","",[1]配变!G1131)</f>
        <v>0</v>
      </c>
    </row>
    <row r="1132" spans="1:10" x14ac:dyDescent="0.15">
      <c r="A1132" s="7" t="str">
        <f>IF([1]配变!A1132="","",[1]配变!A1132)</f>
        <v>华高富邦液压</v>
      </c>
      <c r="B1132" s="7" t="str">
        <f>IF([1]配变!B1132="","",[1]配变!B1132)</f>
        <v>10kV</v>
      </c>
      <c r="C1132" s="7">
        <f>IF([1]配变!D1132="","",[1]配变!D1132)</f>
        <v>80</v>
      </c>
      <c r="D1132" s="7" t="str">
        <f>IF([1]配变!F1132="","",[1]配变!F1132)</f>
        <v>县级</v>
      </c>
      <c r="E1132" s="7" t="str">
        <f>IF([1]配变!H1132="","",[1]配变!H1132)</f>
        <v>分区3</v>
      </c>
      <c r="F1132" s="7">
        <f>IF([1]配变!J1132="","",[1]配变!J1132)</f>
        <v>0</v>
      </c>
      <c r="G1132" s="7">
        <f>IF([1]配变!K1132="","",[1]配变!K1132)</f>
        <v>1</v>
      </c>
      <c r="H1132" s="7">
        <f>IF([1]配变!L1132="","",[1]配变!L1132)</f>
        <v>1</v>
      </c>
      <c r="I1132" s="7">
        <f>IF([1]配变!M1132="","",[1]配变!M1132)</f>
        <v>1</v>
      </c>
      <c r="J1132" s="7">
        <f>IF([1]配变!G1132="","",[1]配变!G1132)</f>
        <v>0</v>
      </c>
    </row>
    <row r="1133" spans="1:10" x14ac:dyDescent="0.15">
      <c r="A1133" s="7" t="str">
        <f>IF([1]配变!A1133="","",[1]配变!A1133)</f>
        <v>华峰万向轮厂</v>
      </c>
      <c r="B1133" s="7" t="str">
        <f>IF([1]配变!B1133="","",[1]配变!B1133)</f>
        <v>10kV</v>
      </c>
      <c r="C1133" s="7">
        <f>IF([1]配变!D1133="","",[1]配变!D1133)</f>
        <v>400</v>
      </c>
      <c r="D1133" s="7" t="str">
        <f>IF([1]配变!F1133="","",[1]配变!F1133)</f>
        <v>县级</v>
      </c>
      <c r="E1133" s="7" t="str">
        <f>IF([1]配变!H1133="","",[1]配变!H1133)</f>
        <v>分区3</v>
      </c>
      <c r="F1133" s="7">
        <f>IF([1]配变!J1133="","",[1]配变!J1133)</f>
        <v>1</v>
      </c>
      <c r="G1133" s="7">
        <f>IF([1]配变!K1133="","",[1]配变!K1133)</f>
        <v>2</v>
      </c>
      <c r="H1133" s="7">
        <f>IF([1]配变!L1133="","",[1]配变!L1133)</f>
        <v>1</v>
      </c>
      <c r="I1133" s="7">
        <f>IF([1]配变!M1133="","",[1]配变!M1133)</f>
        <v>1</v>
      </c>
      <c r="J1133" s="7">
        <f>IF([1]配变!G1133="","",[1]配变!G1133)</f>
        <v>0</v>
      </c>
    </row>
    <row r="1134" spans="1:10" x14ac:dyDescent="0.15">
      <c r="A1134" s="7" t="str">
        <f>IF([1]配变!A1134="","",[1]配变!A1134)</f>
        <v>绿沃温室</v>
      </c>
      <c r="B1134" s="7" t="str">
        <f>IF([1]配变!B1134="","",[1]配变!B1134)</f>
        <v>10kV</v>
      </c>
      <c r="C1134" s="7">
        <f>IF([1]配变!D1134="","",[1]配变!D1134)</f>
        <v>200</v>
      </c>
      <c r="D1134" s="7" t="str">
        <f>IF([1]配变!F1134="","",[1]配变!F1134)</f>
        <v>市辖</v>
      </c>
      <c r="E1134" s="7" t="str">
        <f>IF([1]配变!H1134="","",[1]配变!H1134)</f>
        <v>分区2</v>
      </c>
      <c r="F1134" s="7">
        <f>IF([1]配变!J1134="","",[1]配变!J1134)</f>
        <v>0</v>
      </c>
      <c r="G1134" s="7">
        <f>IF([1]配变!K1134="","",[1]配变!K1134)</f>
        <v>0</v>
      </c>
      <c r="H1134" s="7">
        <f>IF([1]配变!L1134="","",[1]配变!L1134)</f>
        <v>0</v>
      </c>
      <c r="I1134" s="7">
        <f>IF([1]配变!M1134="","",[1]配变!M1134)</f>
        <v>0</v>
      </c>
      <c r="J1134" s="7">
        <f>IF([1]配变!G1134="","",[1]配变!G1134)</f>
        <v>0</v>
      </c>
    </row>
    <row r="1135" spans="1:10" x14ac:dyDescent="0.15">
      <c r="A1135" s="7" t="str">
        <f>IF([1]配变!A1135="","",[1]配变!A1135)</f>
        <v>永宏温室</v>
      </c>
      <c r="B1135" s="7" t="str">
        <f>IF([1]配变!B1135="","",[1]配变!B1135)</f>
        <v>10kV</v>
      </c>
      <c r="C1135" s="7">
        <f>IF([1]配变!D1135="","",[1]配变!D1135)</f>
        <v>80</v>
      </c>
      <c r="D1135" s="7" t="str">
        <f>IF([1]配变!F1135="","",[1]配变!F1135)</f>
        <v>市辖</v>
      </c>
      <c r="E1135" s="7" t="str">
        <f>IF([1]配变!H1135="","",[1]配变!H1135)</f>
        <v>分区2</v>
      </c>
      <c r="F1135" s="7">
        <f>IF([1]配变!J1135="","",[1]配变!J1135)</f>
        <v>1</v>
      </c>
      <c r="G1135" s="7">
        <f>IF([1]配变!K1135="","",[1]配变!K1135)</f>
        <v>1</v>
      </c>
      <c r="H1135" s="7">
        <f>IF([1]配变!L1135="","",[1]配变!L1135)</f>
        <v>1</v>
      </c>
      <c r="I1135" s="7">
        <f>IF([1]配变!M1135="","",[1]配变!M1135)</f>
        <v>1</v>
      </c>
      <c r="J1135" s="7">
        <f>IF([1]配变!G1135="","",[1]配变!G1135)</f>
        <v>0</v>
      </c>
    </row>
    <row r="1136" spans="1:10" x14ac:dyDescent="0.15">
      <c r="A1136" s="7" t="str">
        <f>IF([1]配变!A1136="","",[1]配变!A1136)</f>
        <v>华燕五金制品</v>
      </c>
      <c r="B1136" s="7" t="str">
        <f>IF([1]配变!B1136="","",[1]配变!B1136)</f>
        <v>10kV</v>
      </c>
      <c r="C1136" s="7">
        <f>IF([1]配变!D1136="","",[1]配变!D1136)</f>
        <v>250</v>
      </c>
      <c r="D1136" s="7" t="str">
        <f>IF([1]配变!F1136="","",[1]配变!F1136)</f>
        <v>市辖</v>
      </c>
      <c r="E1136" s="7" t="str">
        <f>IF([1]配变!H1136="","",[1]配变!H1136)</f>
        <v>分区2</v>
      </c>
      <c r="F1136" s="7">
        <f>IF([1]配变!J1136="","",[1]配变!J1136)</f>
        <v>0</v>
      </c>
      <c r="G1136" s="7">
        <f>IF([1]配变!K1136="","",[1]配变!K1136)</f>
        <v>2</v>
      </c>
      <c r="H1136" s="7">
        <f>IF([1]配变!L1136="","",[1]配变!L1136)</f>
        <v>1</v>
      </c>
      <c r="I1136" s="7">
        <f>IF([1]配变!M1136="","",[1]配变!M1136)</f>
        <v>1</v>
      </c>
      <c r="J1136" s="7">
        <f>IF([1]配变!G1136="","",[1]配变!G1136)</f>
        <v>0</v>
      </c>
    </row>
    <row r="1137" spans="1:10" x14ac:dyDescent="0.15">
      <c r="A1137" s="7" t="str">
        <f>IF([1]配变!A1137="","",[1]配变!A1137)</f>
        <v>路灯</v>
      </c>
      <c r="B1137" s="7" t="str">
        <f>IF([1]配变!B1137="","",[1]配变!B1137)</f>
        <v>10kV</v>
      </c>
      <c r="C1137" s="7">
        <f>IF([1]配变!D1137="","",[1]配变!D1137)</f>
        <v>80</v>
      </c>
      <c r="D1137" s="7" t="str">
        <f>IF([1]配变!F1137="","",[1]配变!F1137)</f>
        <v>市辖</v>
      </c>
      <c r="E1137" s="7" t="str">
        <f>IF([1]配变!H1137="","",[1]配变!H1137)</f>
        <v>分区2</v>
      </c>
      <c r="F1137" s="7">
        <f>IF([1]配变!J1137="","",[1]配变!J1137)</f>
        <v>1</v>
      </c>
      <c r="G1137" s="7">
        <f>IF([1]配变!K1137="","",[1]配变!K1137)</f>
        <v>0</v>
      </c>
      <c r="H1137" s="7">
        <f>IF([1]配变!L1137="","",[1]配变!L1137)</f>
        <v>0</v>
      </c>
      <c r="I1137" s="7">
        <f>IF([1]配变!M1137="","",[1]配变!M1137)</f>
        <v>0</v>
      </c>
      <c r="J1137" s="7">
        <f>IF([1]配变!G1137="","",[1]配变!G1137)</f>
        <v>0</v>
      </c>
    </row>
    <row r="1138" spans="1:10" x14ac:dyDescent="0.15">
      <c r="A1138" s="7" t="str">
        <f>IF([1]配变!A1138="","",[1]配变!A1138)</f>
        <v>新沪顺服饰</v>
      </c>
      <c r="B1138" s="7" t="str">
        <f>IF([1]配变!B1138="","",[1]配变!B1138)</f>
        <v>10kV</v>
      </c>
      <c r="C1138" s="7">
        <f>IF([1]配变!D1138="","",[1]配变!D1138)</f>
        <v>500</v>
      </c>
      <c r="D1138" s="7" t="str">
        <f>IF([1]配变!F1138="","",[1]配变!F1138)</f>
        <v>市辖</v>
      </c>
      <c r="E1138" s="7" t="str">
        <f>IF([1]配变!H1138="","",[1]配变!H1138)</f>
        <v>分区2</v>
      </c>
      <c r="F1138" s="7">
        <f>IF([1]配变!J1138="","",[1]配变!J1138)</f>
        <v>0</v>
      </c>
      <c r="G1138" s="7">
        <f>IF([1]配变!K1138="","",[1]配变!K1138)</f>
        <v>1</v>
      </c>
      <c r="H1138" s="7">
        <f>IF([1]配变!L1138="","",[1]配变!L1138)</f>
        <v>1</v>
      </c>
      <c r="I1138" s="7">
        <f>IF([1]配变!M1138="","",[1]配变!M1138)</f>
        <v>1</v>
      </c>
      <c r="J1138" s="7">
        <f>IF([1]配变!G1138="","",[1]配变!G1138)</f>
        <v>0</v>
      </c>
    </row>
    <row r="1139" spans="1:10" x14ac:dyDescent="0.15">
      <c r="A1139" s="7" t="str">
        <f>IF([1]配变!A1139="","",[1]配变!A1139)</f>
        <v>台昆置业</v>
      </c>
      <c r="B1139" s="7" t="str">
        <f>IF([1]配变!B1139="","",[1]配变!B1139)</f>
        <v>10kV</v>
      </c>
      <c r="C1139" s="7">
        <f>IF([1]配变!D1139="","",[1]配变!D1139)</f>
        <v>500</v>
      </c>
      <c r="D1139" s="7" t="str">
        <f>IF([1]配变!F1139="","",[1]配变!F1139)</f>
        <v>市辖</v>
      </c>
      <c r="E1139" s="7" t="str">
        <f>IF([1]配变!H1139="","",[1]配变!H1139)</f>
        <v>分区2</v>
      </c>
      <c r="F1139" s="7">
        <f>IF([1]配变!J1139="","",[1]配变!J1139)</f>
        <v>1</v>
      </c>
      <c r="G1139" s="7">
        <f>IF([1]配变!K1139="","",[1]配变!K1139)</f>
        <v>2</v>
      </c>
      <c r="H1139" s="7">
        <f>IF([1]配变!L1139="","",[1]配变!L1139)</f>
        <v>1</v>
      </c>
      <c r="I1139" s="7">
        <f>IF([1]配变!M1139="","",[1]配变!M1139)</f>
        <v>1</v>
      </c>
      <c r="J1139" s="7">
        <f>IF([1]配变!G1139="","",[1]配变!G1139)</f>
        <v>0</v>
      </c>
    </row>
    <row r="1140" spans="1:10" x14ac:dyDescent="0.15">
      <c r="A1140" s="7" t="str">
        <f>IF([1]配变!A1140="","",[1]配变!A1140)</f>
        <v>沪崴电子1-1</v>
      </c>
      <c r="B1140" s="7" t="str">
        <f>IF([1]配变!B1140="","",[1]配变!B1140)</f>
        <v>10kV</v>
      </c>
      <c r="C1140" s="7">
        <f>IF([1]配变!D1140="","",[1]配变!D1140)</f>
        <v>800</v>
      </c>
      <c r="D1140" s="7" t="str">
        <f>IF([1]配变!F1140="","",[1]配变!F1140)</f>
        <v>市辖</v>
      </c>
      <c r="E1140" s="7" t="str">
        <f>IF([1]配变!H1140="","",[1]配变!H1140)</f>
        <v>分区2</v>
      </c>
      <c r="F1140" s="7">
        <f>IF([1]配变!J1140="","",[1]配变!J1140)</f>
        <v>0</v>
      </c>
      <c r="G1140" s="7">
        <f>IF([1]配变!K1140="","",[1]配变!K1140)</f>
        <v>0</v>
      </c>
      <c r="H1140" s="7">
        <f>IF([1]配变!L1140="","",[1]配变!L1140)</f>
        <v>0</v>
      </c>
      <c r="I1140" s="7">
        <f>IF([1]配变!M1140="","",[1]配变!M1140)</f>
        <v>0</v>
      </c>
      <c r="J1140" s="7">
        <f>IF([1]配变!G1140="","",[1]配变!G1140)</f>
        <v>0</v>
      </c>
    </row>
    <row r="1141" spans="1:10" x14ac:dyDescent="0.15">
      <c r="A1141" s="7" t="str">
        <f>IF([1]配变!A1141="","",[1]配变!A1141)</f>
        <v>沪崴电子1-2</v>
      </c>
      <c r="B1141" s="7" t="str">
        <f>IF([1]配变!B1141="","",[1]配变!B1141)</f>
        <v>10kV</v>
      </c>
      <c r="C1141" s="7">
        <f>IF([1]配变!D1141="","",[1]配变!D1141)</f>
        <v>630</v>
      </c>
      <c r="D1141" s="7" t="str">
        <f>IF([1]配变!F1141="","",[1]配变!F1141)</f>
        <v>市辖</v>
      </c>
      <c r="E1141" s="7" t="str">
        <f>IF([1]配变!H1141="","",[1]配变!H1141)</f>
        <v>分区2</v>
      </c>
      <c r="F1141" s="7">
        <f>IF([1]配变!J1141="","",[1]配变!J1141)</f>
        <v>1</v>
      </c>
      <c r="G1141" s="7">
        <f>IF([1]配变!K1141="","",[1]配变!K1141)</f>
        <v>1</v>
      </c>
      <c r="H1141" s="7">
        <f>IF([1]配变!L1141="","",[1]配变!L1141)</f>
        <v>1</v>
      </c>
      <c r="I1141" s="7">
        <f>IF([1]配变!M1141="","",[1]配变!M1141)</f>
        <v>1</v>
      </c>
      <c r="J1141" s="7">
        <f>IF([1]配变!G1141="","",[1]配变!G1141)</f>
        <v>0</v>
      </c>
    </row>
    <row r="1142" spans="1:10" x14ac:dyDescent="0.15">
      <c r="A1142" s="7" t="str">
        <f>IF([1]配变!A1142="","",[1]配变!A1142)</f>
        <v>思路纺织品</v>
      </c>
      <c r="B1142" s="7" t="str">
        <f>IF([1]配变!B1142="","",[1]配变!B1142)</f>
        <v>10kV</v>
      </c>
      <c r="C1142" s="7">
        <f>IF([1]配变!D1142="","",[1]配变!D1142)</f>
        <v>80</v>
      </c>
      <c r="D1142" s="7" t="str">
        <f>IF([1]配变!F1142="","",[1]配变!F1142)</f>
        <v>市辖</v>
      </c>
      <c r="E1142" s="7" t="str">
        <f>IF([1]配变!H1142="","",[1]配变!H1142)</f>
        <v>分区2</v>
      </c>
      <c r="F1142" s="7">
        <f>IF([1]配变!J1142="","",[1]配变!J1142)</f>
        <v>0</v>
      </c>
      <c r="G1142" s="7">
        <f>IF([1]配变!K1142="","",[1]配变!K1142)</f>
        <v>2</v>
      </c>
      <c r="H1142" s="7">
        <f>IF([1]配变!L1142="","",[1]配变!L1142)</f>
        <v>1</v>
      </c>
      <c r="I1142" s="7">
        <f>IF([1]配变!M1142="","",[1]配变!M1142)</f>
        <v>1</v>
      </c>
      <c r="J1142" s="7">
        <f>IF([1]配变!G1142="","",[1]配变!G1142)</f>
        <v>0</v>
      </c>
    </row>
    <row r="1143" spans="1:10" x14ac:dyDescent="0.15">
      <c r="A1143" s="7" t="str">
        <f>IF([1]配变!A1143="","",[1]配变!A1143)</f>
        <v>伟东机械配件厂</v>
      </c>
      <c r="B1143" s="7" t="str">
        <f>IF([1]配变!B1143="","",[1]配变!B1143)</f>
        <v>10kV</v>
      </c>
      <c r="C1143" s="7">
        <f>IF([1]配变!D1143="","",[1]配变!D1143)</f>
        <v>80</v>
      </c>
      <c r="D1143" s="7" t="str">
        <f>IF([1]配变!F1143="","",[1]配变!F1143)</f>
        <v>市辖</v>
      </c>
      <c r="E1143" s="7" t="str">
        <f>IF([1]配变!H1143="","",[1]配变!H1143)</f>
        <v>分区2</v>
      </c>
      <c r="F1143" s="7">
        <f>IF([1]配变!J1143="","",[1]配变!J1143)</f>
        <v>1</v>
      </c>
      <c r="G1143" s="7">
        <f>IF([1]配变!K1143="","",[1]配变!K1143)</f>
        <v>0</v>
      </c>
      <c r="H1143" s="7">
        <f>IF([1]配变!L1143="","",[1]配变!L1143)</f>
        <v>0</v>
      </c>
      <c r="I1143" s="7">
        <f>IF([1]配变!M1143="","",[1]配变!M1143)</f>
        <v>0</v>
      </c>
      <c r="J1143" s="7">
        <f>IF([1]配变!G1143="","",[1]配变!G1143)</f>
        <v>0</v>
      </c>
    </row>
    <row r="1144" spans="1:10" x14ac:dyDescent="0.15">
      <c r="A1144" s="7" t="str">
        <f>IF([1]配变!A1144="","",[1]配变!A1144)</f>
        <v>伟利木工刀具</v>
      </c>
      <c r="B1144" s="7" t="str">
        <f>IF([1]配变!B1144="","",[1]配变!B1144)</f>
        <v>10kV</v>
      </c>
      <c r="C1144" s="7">
        <f>IF([1]配变!D1144="","",[1]配变!D1144)</f>
        <v>250</v>
      </c>
      <c r="D1144" s="7" t="str">
        <f>IF([1]配变!F1144="","",[1]配变!F1144)</f>
        <v>市辖</v>
      </c>
      <c r="E1144" s="7" t="str">
        <f>IF([1]配变!H1144="","",[1]配变!H1144)</f>
        <v>分区2</v>
      </c>
      <c r="F1144" s="7">
        <f>IF([1]配变!J1144="","",[1]配变!J1144)</f>
        <v>0</v>
      </c>
      <c r="G1144" s="7">
        <f>IF([1]配变!K1144="","",[1]配变!K1144)</f>
        <v>1</v>
      </c>
      <c r="H1144" s="7">
        <f>IF([1]配变!L1144="","",[1]配变!L1144)</f>
        <v>1</v>
      </c>
      <c r="I1144" s="7">
        <f>IF([1]配变!M1144="","",[1]配变!M1144)</f>
        <v>1</v>
      </c>
      <c r="J1144" s="7">
        <f>IF([1]配变!G1144="","",[1]配变!G1144)</f>
        <v>0</v>
      </c>
    </row>
    <row r="1145" spans="1:10" x14ac:dyDescent="0.15">
      <c r="A1145" s="7" t="str">
        <f>IF([1]配变!A1145="","",[1]配变!A1145)</f>
        <v>明远特钢实业</v>
      </c>
      <c r="B1145" s="7" t="str">
        <f>IF([1]配变!B1145="","",[1]配变!B1145)</f>
        <v>10kV</v>
      </c>
      <c r="C1145" s="7">
        <f>IF([1]配变!D1145="","",[1]配变!D1145)</f>
        <v>500</v>
      </c>
      <c r="D1145" s="7" t="str">
        <f>IF([1]配变!F1145="","",[1]配变!F1145)</f>
        <v>市辖</v>
      </c>
      <c r="E1145" s="7" t="str">
        <f>IF([1]配变!H1145="","",[1]配变!H1145)</f>
        <v>分区2</v>
      </c>
      <c r="F1145" s="7">
        <f>IF([1]配变!J1145="","",[1]配变!J1145)</f>
        <v>1</v>
      </c>
      <c r="G1145" s="7">
        <f>IF([1]配变!K1145="","",[1]配变!K1145)</f>
        <v>2</v>
      </c>
      <c r="H1145" s="7">
        <f>IF([1]配变!L1145="","",[1]配变!L1145)</f>
        <v>1</v>
      </c>
      <c r="I1145" s="7">
        <f>IF([1]配变!M1145="","",[1]配变!M1145)</f>
        <v>1</v>
      </c>
      <c r="J1145" s="7">
        <f>IF([1]配变!G1145="","",[1]配变!G1145)</f>
        <v>0</v>
      </c>
    </row>
    <row r="1146" spans="1:10" x14ac:dyDescent="0.15">
      <c r="A1146" s="7" t="str">
        <f>IF([1]配变!A1146="","",[1]配变!A1146)</f>
        <v>吉华塑胶电子</v>
      </c>
      <c r="B1146" s="7" t="str">
        <f>IF([1]配变!B1146="","",[1]配变!B1146)</f>
        <v>10kV</v>
      </c>
      <c r="C1146" s="7">
        <f>IF([1]配变!D1146="","",[1]配变!D1146)</f>
        <v>630</v>
      </c>
      <c r="D1146" s="7" t="str">
        <f>IF([1]配变!F1146="","",[1]配变!F1146)</f>
        <v>市辖</v>
      </c>
      <c r="E1146" s="7" t="str">
        <f>IF([1]配变!H1146="","",[1]配变!H1146)</f>
        <v>分区2</v>
      </c>
      <c r="F1146" s="7">
        <f>IF([1]配变!J1146="","",[1]配变!J1146)</f>
        <v>0</v>
      </c>
      <c r="G1146" s="7">
        <f>IF([1]配变!K1146="","",[1]配变!K1146)</f>
        <v>0</v>
      </c>
      <c r="H1146" s="7">
        <f>IF([1]配变!L1146="","",[1]配变!L1146)</f>
        <v>0</v>
      </c>
      <c r="I1146" s="7">
        <f>IF([1]配变!M1146="","",[1]配变!M1146)</f>
        <v>0</v>
      </c>
      <c r="J1146" s="7">
        <f>IF([1]配变!G1146="","",[1]配变!G1146)</f>
        <v>0</v>
      </c>
    </row>
    <row r="1147" spans="1:10" x14ac:dyDescent="0.15">
      <c r="A1147" s="7" t="str">
        <f>IF([1]配变!A1147="","",[1]配变!A1147)</f>
        <v>巷浦小区（临）1#变</v>
      </c>
      <c r="B1147" s="7" t="str">
        <f>IF([1]配变!B1147="","",[1]配变!B1147)</f>
        <v>10kV</v>
      </c>
      <c r="C1147" s="7">
        <f>IF([1]配变!D1147="","",[1]配变!D1147)</f>
        <v>400</v>
      </c>
      <c r="D1147" s="7" t="str">
        <f>IF([1]配变!F1147="","",[1]配变!F1147)</f>
        <v>市辖</v>
      </c>
      <c r="E1147" s="7" t="str">
        <f>IF([1]配变!H1147="","",[1]配变!H1147)</f>
        <v>分区2</v>
      </c>
      <c r="F1147" s="7">
        <f>IF([1]配变!J1147="","",[1]配变!J1147)</f>
        <v>1</v>
      </c>
      <c r="G1147" s="7">
        <f>IF([1]配变!K1147="","",[1]配变!K1147)</f>
        <v>1</v>
      </c>
      <c r="H1147" s="7">
        <f>IF([1]配变!L1147="","",[1]配变!L1147)</f>
        <v>1</v>
      </c>
      <c r="I1147" s="7">
        <f>IF([1]配变!M1147="","",[1]配变!M1147)</f>
        <v>1</v>
      </c>
      <c r="J1147" s="7">
        <f>IF([1]配变!G1147="","",[1]配变!G1147)</f>
        <v>0</v>
      </c>
    </row>
    <row r="1148" spans="1:10" x14ac:dyDescent="0.15">
      <c r="A1148" s="7" t="str">
        <f>IF([1]配变!A1148="","",[1]配变!A1148)</f>
        <v>和信嘉无纺布</v>
      </c>
      <c r="B1148" s="7" t="str">
        <f>IF([1]配变!B1148="","",[1]配变!B1148)</f>
        <v>10kV</v>
      </c>
      <c r="C1148" s="7">
        <f>IF([1]配变!D1148="","",[1]配变!D1148)</f>
        <v>160</v>
      </c>
      <c r="D1148" s="7" t="str">
        <f>IF([1]配变!F1148="","",[1]配变!F1148)</f>
        <v>市辖</v>
      </c>
      <c r="E1148" s="7" t="str">
        <f>IF([1]配变!H1148="","",[1]配变!H1148)</f>
        <v>分区2</v>
      </c>
      <c r="F1148" s="7">
        <f>IF([1]配变!J1148="","",[1]配变!J1148)</f>
        <v>0</v>
      </c>
      <c r="G1148" s="7">
        <f>IF([1]配变!K1148="","",[1]配变!K1148)</f>
        <v>2</v>
      </c>
      <c r="H1148" s="7">
        <f>IF([1]配变!L1148="","",[1]配变!L1148)</f>
        <v>1</v>
      </c>
      <c r="I1148" s="7">
        <f>IF([1]配变!M1148="","",[1]配变!M1148)</f>
        <v>1</v>
      </c>
      <c r="J1148" s="7">
        <f>IF([1]配变!G1148="","",[1]配变!G1148)</f>
        <v>0</v>
      </c>
    </row>
    <row r="1149" spans="1:10" x14ac:dyDescent="0.15">
      <c r="A1149" s="7" t="str">
        <f>IF([1]配变!A1149="","",[1]配变!A1149)</f>
        <v>华米泰克斯胶辊</v>
      </c>
      <c r="B1149" s="7" t="str">
        <f>IF([1]配变!B1149="","",[1]配变!B1149)</f>
        <v>10kV</v>
      </c>
      <c r="C1149" s="7">
        <f>IF([1]配变!D1149="","",[1]配变!D1149)</f>
        <v>160</v>
      </c>
      <c r="D1149" s="7" t="str">
        <f>IF([1]配变!F1149="","",[1]配变!F1149)</f>
        <v>市辖</v>
      </c>
      <c r="E1149" s="7" t="str">
        <f>IF([1]配变!H1149="","",[1]配变!H1149)</f>
        <v>分区2</v>
      </c>
      <c r="F1149" s="7">
        <f>IF([1]配变!J1149="","",[1]配变!J1149)</f>
        <v>1</v>
      </c>
      <c r="G1149" s="7">
        <f>IF([1]配变!K1149="","",[1]配变!K1149)</f>
        <v>0</v>
      </c>
      <c r="H1149" s="7">
        <f>IF([1]配变!L1149="","",[1]配变!L1149)</f>
        <v>0</v>
      </c>
      <c r="I1149" s="7">
        <f>IF([1]配变!M1149="","",[1]配变!M1149)</f>
        <v>0</v>
      </c>
      <c r="J1149" s="7">
        <f>IF([1]配变!G1149="","",[1]配变!G1149)</f>
        <v>0</v>
      </c>
    </row>
    <row r="1150" spans="1:10" x14ac:dyDescent="0.15">
      <c r="A1150" s="7" t="str">
        <f>IF([1]配变!A1150="","",[1]配变!A1150)</f>
        <v>书元机械</v>
      </c>
      <c r="B1150" s="7" t="str">
        <f>IF([1]配变!B1150="","",[1]配变!B1150)</f>
        <v>10kV</v>
      </c>
      <c r="C1150" s="7">
        <f>IF([1]配变!D1150="","",[1]配变!D1150)</f>
        <v>630</v>
      </c>
      <c r="D1150" s="7" t="str">
        <f>IF([1]配变!F1150="","",[1]配变!F1150)</f>
        <v>市辖</v>
      </c>
      <c r="E1150" s="7" t="str">
        <f>IF([1]配变!H1150="","",[1]配变!H1150)</f>
        <v>分区2</v>
      </c>
      <c r="F1150" s="7">
        <f>IF([1]配变!J1150="","",[1]配变!J1150)</f>
        <v>0</v>
      </c>
      <c r="G1150" s="7">
        <f>IF([1]配变!K1150="","",[1]配变!K1150)</f>
        <v>1</v>
      </c>
      <c r="H1150" s="7">
        <f>IF([1]配变!L1150="","",[1]配变!L1150)</f>
        <v>1</v>
      </c>
      <c r="I1150" s="7">
        <f>IF([1]配变!M1150="","",[1]配变!M1150)</f>
        <v>1</v>
      </c>
      <c r="J1150" s="7">
        <f>IF([1]配变!G1150="","",[1]配变!G1150)</f>
        <v>0</v>
      </c>
    </row>
    <row r="1151" spans="1:10" x14ac:dyDescent="0.15">
      <c r="A1151" s="7" t="str">
        <f>IF([1]配变!A1151="","",[1]配变!A1151)</f>
        <v>中豪水暖安装</v>
      </c>
      <c r="B1151" s="7" t="str">
        <f>IF([1]配变!B1151="","",[1]配变!B1151)</f>
        <v>10kV</v>
      </c>
      <c r="C1151" s="7">
        <f>IF([1]配变!D1151="","",[1]配变!D1151)</f>
        <v>500</v>
      </c>
      <c r="D1151" s="7" t="str">
        <f>IF([1]配变!F1151="","",[1]配变!F1151)</f>
        <v>市辖</v>
      </c>
      <c r="E1151" s="7" t="str">
        <f>IF([1]配变!H1151="","",[1]配变!H1151)</f>
        <v>分区2</v>
      </c>
      <c r="F1151" s="7">
        <f>IF([1]配变!J1151="","",[1]配变!J1151)</f>
        <v>1</v>
      </c>
      <c r="G1151" s="7">
        <f>IF([1]配变!K1151="","",[1]配变!K1151)</f>
        <v>2</v>
      </c>
      <c r="H1151" s="7">
        <f>IF([1]配变!L1151="","",[1]配变!L1151)</f>
        <v>1</v>
      </c>
      <c r="I1151" s="7">
        <f>IF([1]配变!M1151="","",[1]配变!M1151)</f>
        <v>1</v>
      </c>
      <c r="J1151" s="7">
        <f>IF([1]配变!G1151="","",[1]配变!G1151)</f>
        <v>0</v>
      </c>
    </row>
    <row r="1152" spans="1:10" x14ac:dyDescent="0.15">
      <c r="A1152" s="7" t="str">
        <f>IF([1]配变!A1152="","",[1]配变!A1152)</f>
        <v>花曹线轨道交通</v>
      </c>
      <c r="B1152" s="7" t="str">
        <f>IF([1]配变!B1152="","",[1]配变!B1152)</f>
        <v>10kV</v>
      </c>
      <c r="C1152" s="7">
        <f>IF([1]配变!D1152="","",[1]配变!D1152)</f>
        <v>400</v>
      </c>
      <c r="D1152" s="7" t="str">
        <f>IF([1]配变!F1152="","",[1]配变!F1152)</f>
        <v>市辖</v>
      </c>
      <c r="E1152" s="7" t="str">
        <f>IF([1]配变!H1152="","",[1]配变!H1152)</f>
        <v>分区2</v>
      </c>
      <c r="F1152" s="7">
        <f>IF([1]配变!J1152="","",[1]配变!J1152)</f>
        <v>0</v>
      </c>
      <c r="G1152" s="7">
        <f>IF([1]配变!K1152="","",[1]配变!K1152)</f>
        <v>0</v>
      </c>
      <c r="H1152" s="7">
        <f>IF([1]配变!L1152="","",[1]配变!L1152)</f>
        <v>0</v>
      </c>
      <c r="I1152" s="7">
        <f>IF([1]配变!M1152="","",[1]配变!M1152)</f>
        <v>0</v>
      </c>
      <c r="J1152" s="7">
        <f>IF([1]配变!G1152="","",[1]配变!G1152)</f>
        <v>0</v>
      </c>
    </row>
    <row r="1153" spans="1:10" x14ac:dyDescent="0.15">
      <c r="A1153" s="7" t="str">
        <f>IF([1]配变!A1153="","",[1]配变!A1153)</f>
        <v>耀峰机械配件</v>
      </c>
      <c r="B1153" s="7" t="str">
        <f>IF([1]配变!B1153="","",[1]配变!B1153)</f>
        <v>10kV</v>
      </c>
      <c r="C1153" s="7">
        <f>IF([1]配变!D1153="","",[1]配变!D1153)</f>
        <v>80</v>
      </c>
      <c r="D1153" s="7" t="str">
        <f>IF([1]配变!F1153="","",[1]配变!F1153)</f>
        <v>市辖</v>
      </c>
      <c r="E1153" s="7" t="str">
        <f>IF([1]配变!H1153="","",[1]配变!H1153)</f>
        <v>分区2</v>
      </c>
      <c r="F1153" s="7">
        <f>IF([1]配变!J1153="","",[1]配变!J1153)</f>
        <v>1</v>
      </c>
      <c r="G1153" s="7">
        <f>IF([1]配变!K1153="","",[1]配变!K1153)</f>
        <v>1</v>
      </c>
      <c r="H1153" s="7">
        <f>IF([1]配变!L1153="","",[1]配变!L1153)</f>
        <v>1</v>
      </c>
      <c r="I1153" s="7">
        <f>IF([1]配变!M1153="","",[1]配变!M1153)</f>
        <v>1</v>
      </c>
      <c r="J1153" s="7">
        <f>IF([1]配变!G1153="","",[1]配变!G1153)</f>
        <v>0</v>
      </c>
    </row>
    <row r="1154" spans="1:10" x14ac:dyDescent="0.15">
      <c r="A1154" s="7" t="str">
        <f>IF([1]配变!A1154="","",[1]配变!A1154)</f>
        <v>花曹线书元机械</v>
      </c>
      <c r="B1154" s="7" t="str">
        <f>IF([1]配变!B1154="","",[1]配变!B1154)</f>
        <v>10kV</v>
      </c>
      <c r="C1154" s="7">
        <f>IF([1]配变!D1154="","",[1]配变!D1154)</f>
        <v>630</v>
      </c>
      <c r="D1154" s="7" t="str">
        <f>IF([1]配变!F1154="","",[1]配变!F1154)</f>
        <v>市辖</v>
      </c>
      <c r="E1154" s="7" t="str">
        <f>IF([1]配变!H1154="","",[1]配变!H1154)</f>
        <v>分区2</v>
      </c>
      <c r="F1154" s="7">
        <f>IF([1]配变!J1154="","",[1]配变!J1154)</f>
        <v>0</v>
      </c>
      <c r="G1154" s="7">
        <f>IF([1]配变!K1154="","",[1]配变!K1154)</f>
        <v>2</v>
      </c>
      <c r="H1154" s="7">
        <f>IF([1]配变!L1154="","",[1]配变!L1154)</f>
        <v>1</v>
      </c>
      <c r="I1154" s="7">
        <f>IF([1]配变!M1154="","",[1]配变!M1154)</f>
        <v>1</v>
      </c>
      <c r="J1154" s="7">
        <f>IF([1]配变!G1154="","",[1]配变!G1154)</f>
        <v>0</v>
      </c>
    </row>
    <row r="1155" spans="1:10" x14ac:dyDescent="0.15">
      <c r="A1155" s="7" t="str">
        <f>IF([1]配变!A1155="","",[1]配变!A1155)</f>
        <v>新华机械</v>
      </c>
      <c r="B1155" s="7" t="str">
        <f>IF([1]配变!B1155="","",[1]配变!B1155)</f>
        <v>10kV</v>
      </c>
      <c r="C1155" s="7">
        <f>IF([1]配变!D1155="","",[1]配变!D1155)</f>
        <v>250</v>
      </c>
      <c r="D1155" s="7" t="str">
        <f>IF([1]配变!F1155="","",[1]配变!F1155)</f>
        <v>市辖</v>
      </c>
      <c r="E1155" s="7" t="str">
        <f>IF([1]配变!H1155="","",[1]配变!H1155)</f>
        <v>分区2</v>
      </c>
      <c r="F1155" s="7">
        <f>IF([1]配变!J1155="","",[1]配变!J1155)</f>
        <v>1</v>
      </c>
      <c r="G1155" s="7">
        <f>IF([1]配变!K1155="","",[1]配变!K1155)</f>
        <v>0</v>
      </c>
      <c r="H1155" s="7">
        <f>IF([1]配变!L1155="","",[1]配变!L1155)</f>
        <v>0</v>
      </c>
      <c r="I1155" s="7">
        <f>IF([1]配变!M1155="","",[1]配变!M1155)</f>
        <v>0</v>
      </c>
      <c r="J1155" s="7">
        <f>IF([1]配变!G1155="","",[1]配变!G1155)</f>
        <v>0</v>
      </c>
    </row>
    <row r="1156" spans="1:10" x14ac:dyDescent="0.15">
      <c r="A1156" s="7" t="str">
        <f>IF([1]配变!A1156="","",[1]配变!A1156)</f>
        <v>点线面信息科技</v>
      </c>
      <c r="B1156" s="7" t="str">
        <f>IF([1]配变!B1156="","",[1]配变!B1156)</f>
        <v>10kV</v>
      </c>
      <c r="C1156" s="7">
        <f>IF([1]配变!D1156="","",[1]配变!D1156)</f>
        <v>1600</v>
      </c>
      <c r="D1156" s="7" t="str">
        <f>IF([1]配变!F1156="","",[1]配变!F1156)</f>
        <v>市辖</v>
      </c>
      <c r="E1156" s="7" t="str">
        <f>IF([1]配变!H1156="","",[1]配变!H1156)</f>
        <v>分区2</v>
      </c>
      <c r="F1156" s="7">
        <f>IF([1]配变!J1156="","",[1]配变!J1156)</f>
        <v>0</v>
      </c>
      <c r="G1156" s="7">
        <f>IF([1]配变!K1156="","",[1]配变!K1156)</f>
        <v>1</v>
      </c>
      <c r="H1156" s="7">
        <f>IF([1]配变!L1156="","",[1]配变!L1156)</f>
        <v>1</v>
      </c>
      <c r="I1156" s="7">
        <f>IF([1]配变!M1156="","",[1]配变!M1156)</f>
        <v>1</v>
      </c>
      <c r="J1156" s="7">
        <f>IF([1]配变!G1156="","",[1]配变!G1156)</f>
        <v>0</v>
      </c>
    </row>
    <row r="1157" spans="1:10" x14ac:dyDescent="0.15">
      <c r="A1157" s="7" t="str">
        <f>IF([1]配变!A1157="","",[1]配变!A1157)</f>
        <v>骏玉纺织</v>
      </c>
      <c r="B1157" s="7" t="str">
        <f>IF([1]配变!B1157="","",[1]配变!B1157)</f>
        <v>10kV</v>
      </c>
      <c r="C1157" s="7">
        <f>IF([1]配变!D1157="","",[1]配变!D1157)</f>
        <v>125</v>
      </c>
      <c r="D1157" s="7" t="str">
        <f>IF([1]配变!F1157="","",[1]配变!F1157)</f>
        <v>市辖</v>
      </c>
      <c r="E1157" s="7" t="str">
        <f>IF([1]配变!H1157="","",[1]配变!H1157)</f>
        <v>分区2</v>
      </c>
      <c r="F1157" s="7">
        <f>IF([1]配变!J1157="","",[1]配变!J1157)</f>
        <v>1</v>
      </c>
      <c r="G1157" s="7">
        <f>IF([1]配变!K1157="","",[1]配变!K1157)</f>
        <v>2</v>
      </c>
      <c r="H1157" s="7">
        <f>IF([1]配变!L1157="","",[1]配变!L1157)</f>
        <v>1</v>
      </c>
      <c r="I1157" s="7">
        <f>IF([1]配变!M1157="","",[1]配变!M1157)</f>
        <v>1</v>
      </c>
      <c r="J1157" s="7">
        <f>IF([1]配变!G1157="","",[1]配变!G1157)</f>
        <v>0</v>
      </c>
    </row>
    <row r="1158" spans="1:10" x14ac:dyDescent="0.15">
      <c r="A1158" s="7" t="str">
        <f>IF([1]配变!A1158="","",[1]配变!A1158)</f>
        <v>杰工艺装备</v>
      </c>
      <c r="B1158" s="7" t="str">
        <f>IF([1]配变!B1158="","",[1]配变!B1158)</f>
        <v>10kV</v>
      </c>
      <c r="C1158" s="7">
        <f>IF([1]配变!D1158="","",[1]配变!D1158)</f>
        <v>250</v>
      </c>
      <c r="D1158" s="7" t="str">
        <f>IF([1]配变!F1158="","",[1]配变!F1158)</f>
        <v>市辖</v>
      </c>
      <c r="E1158" s="7" t="str">
        <f>IF([1]配变!H1158="","",[1]配变!H1158)</f>
        <v>分区2</v>
      </c>
      <c r="F1158" s="7">
        <f>IF([1]配变!J1158="","",[1]配变!J1158)</f>
        <v>0</v>
      </c>
      <c r="G1158" s="7">
        <f>IF([1]配变!K1158="","",[1]配变!K1158)</f>
        <v>0</v>
      </c>
      <c r="H1158" s="7">
        <f>IF([1]配变!L1158="","",[1]配变!L1158)</f>
        <v>0</v>
      </c>
      <c r="I1158" s="7">
        <f>IF([1]配变!M1158="","",[1]配变!M1158)</f>
        <v>0</v>
      </c>
      <c r="J1158" s="7">
        <f>IF([1]配变!G1158="","",[1]配变!G1158)</f>
        <v>0</v>
      </c>
    </row>
    <row r="1159" spans="1:10" x14ac:dyDescent="0.15">
      <c r="A1159" s="7" t="str">
        <f>IF([1]配变!A1159="","",[1]配变!A1159)</f>
        <v>巷浦小区3#</v>
      </c>
      <c r="B1159" s="7" t="str">
        <f>IF([1]配变!B1159="","",[1]配变!B1159)</f>
        <v>10kV</v>
      </c>
      <c r="C1159" s="7">
        <f>IF([1]配变!D1159="","",[1]配变!D1159)</f>
        <v>400</v>
      </c>
      <c r="D1159" s="7" t="str">
        <f>IF([1]配变!F1159="","",[1]配变!F1159)</f>
        <v>县级</v>
      </c>
      <c r="E1159" s="7" t="str">
        <f>IF([1]配变!H1159="","",[1]配变!H1159)</f>
        <v>分区3</v>
      </c>
      <c r="F1159" s="7">
        <f>IF([1]配变!J1159="","",[1]配变!J1159)</f>
        <v>1</v>
      </c>
      <c r="G1159" s="7">
        <f>IF([1]配变!K1159="","",[1]配变!K1159)</f>
        <v>1</v>
      </c>
      <c r="H1159" s="7">
        <f>IF([1]配变!L1159="","",[1]配变!L1159)</f>
        <v>1</v>
      </c>
      <c r="I1159" s="7">
        <f>IF([1]配变!M1159="","",[1]配变!M1159)</f>
        <v>1</v>
      </c>
      <c r="J1159" s="7">
        <f>IF([1]配变!G1159="","",[1]配变!G1159)</f>
        <v>0</v>
      </c>
    </row>
    <row r="1160" spans="1:10" x14ac:dyDescent="0.15">
      <c r="A1160" s="7" t="str">
        <f>IF([1]配变!A1160="","",[1]配变!A1160)</f>
        <v>国际华城13#变</v>
      </c>
      <c r="B1160" s="7" t="str">
        <f>IF([1]配变!B1160="","",[1]配变!B1160)</f>
        <v>10kV</v>
      </c>
      <c r="C1160" s="7">
        <f>IF([1]配变!D1160="","",[1]配变!D1160)</f>
        <v>1000</v>
      </c>
      <c r="D1160" s="7" t="str">
        <f>IF([1]配变!F1160="","",[1]配变!F1160)</f>
        <v>县级</v>
      </c>
      <c r="E1160" s="7" t="str">
        <f>IF([1]配变!H1160="","",[1]配变!H1160)</f>
        <v>分区3</v>
      </c>
      <c r="F1160" s="7">
        <f>IF([1]配变!J1160="","",[1]配变!J1160)</f>
        <v>0</v>
      </c>
      <c r="G1160" s="7">
        <f>IF([1]配变!K1160="","",[1]配变!K1160)</f>
        <v>2</v>
      </c>
      <c r="H1160" s="7">
        <f>IF([1]配变!L1160="","",[1]配变!L1160)</f>
        <v>1</v>
      </c>
      <c r="I1160" s="7">
        <f>IF([1]配变!M1160="","",[1]配变!M1160)</f>
        <v>1</v>
      </c>
      <c r="J1160" s="7">
        <f>IF([1]配变!G1160="","",[1]配变!G1160)</f>
        <v>0</v>
      </c>
    </row>
    <row r="1161" spans="1:10" x14ac:dyDescent="0.15">
      <c r="A1161" s="7" t="str">
        <f>IF([1]配变!A1161="","",[1]配变!A1161)</f>
        <v>国际华城11#变</v>
      </c>
      <c r="B1161" s="7" t="str">
        <f>IF([1]配变!B1161="","",[1]配变!B1161)</f>
        <v>10kV</v>
      </c>
      <c r="C1161" s="7">
        <f>IF([1]配变!D1161="","",[1]配变!D1161)</f>
        <v>1000</v>
      </c>
      <c r="D1161" s="7" t="str">
        <f>IF([1]配变!F1161="","",[1]配变!F1161)</f>
        <v>县级</v>
      </c>
      <c r="E1161" s="7" t="str">
        <f>IF([1]配变!H1161="","",[1]配变!H1161)</f>
        <v>分区3</v>
      </c>
      <c r="F1161" s="7">
        <f>IF([1]配变!J1161="","",[1]配变!J1161)</f>
        <v>1</v>
      </c>
      <c r="G1161" s="7">
        <f>IF([1]配变!K1161="","",[1]配变!K1161)</f>
        <v>0</v>
      </c>
      <c r="H1161" s="7">
        <f>IF([1]配变!L1161="","",[1]配变!L1161)</f>
        <v>0</v>
      </c>
      <c r="I1161" s="7">
        <f>IF([1]配变!M1161="","",[1]配变!M1161)</f>
        <v>0</v>
      </c>
      <c r="J1161" s="7">
        <f>IF([1]配变!G1161="","",[1]配变!G1161)</f>
        <v>0</v>
      </c>
    </row>
    <row r="1162" spans="1:10" x14ac:dyDescent="0.15">
      <c r="A1162" s="7" t="str">
        <f>IF([1]配变!A1162="","",[1]配变!A1162)</f>
        <v>8796088787952</v>
      </c>
      <c r="B1162" s="7" t="str">
        <f>IF([1]配变!B1162="","",[1]配变!B1162)</f>
        <v>10kV</v>
      </c>
      <c r="C1162" s="7">
        <f>IF([1]配变!D1162="","",[1]配变!D1162)</f>
        <v>0</v>
      </c>
      <c r="D1162" s="7" t="str">
        <f>IF([1]配变!F1162="","",[1]配变!F1162)</f>
        <v>县级</v>
      </c>
      <c r="E1162" s="7" t="str">
        <f>IF([1]配变!H1162="","",[1]配变!H1162)</f>
        <v>分区3</v>
      </c>
      <c r="F1162" s="7">
        <f>IF([1]配变!J1162="","",[1]配变!J1162)</f>
        <v>0</v>
      </c>
      <c r="G1162" s="7">
        <f>IF([1]配变!K1162="","",[1]配变!K1162)</f>
        <v>0</v>
      </c>
      <c r="H1162" s="7">
        <f>IF([1]配变!L1162="","",[1]配变!L1162)</f>
        <v>0</v>
      </c>
      <c r="I1162" s="7">
        <f>IF([1]配变!M1162="","",[1]配变!M1162)</f>
        <v>0</v>
      </c>
      <c r="J1162" s="7">
        <f>IF([1]配变!G1162="","",[1]配变!G1162)</f>
        <v>0</v>
      </c>
    </row>
    <row r="1163" spans="1:10" x14ac:dyDescent="0.15">
      <c r="A1163" s="7" t="str">
        <f>IF([1]配变!A1163="","",[1]配变!A1163)</f>
        <v>书元机械2979</v>
      </c>
      <c r="B1163" s="7" t="str">
        <f>IF([1]配变!B1163="","",[1]配变!B1163)</f>
        <v>10kV</v>
      </c>
      <c r="C1163" s="7">
        <f>IF([1]配变!D1163="","",[1]配变!D1163)</f>
        <v>630</v>
      </c>
      <c r="D1163" s="7" t="str">
        <f>IF([1]配变!F1163="","",[1]配变!F1163)</f>
        <v>市辖</v>
      </c>
      <c r="E1163" s="7" t="str">
        <f>IF([1]配变!H1163="","",[1]配变!H1163)</f>
        <v>分区2</v>
      </c>
      <c r="F1163" s="7">
        <f>IF([1]配变!J1163="","",[1]配变!J1163)</f>
        <v>1</v>
      </c>
      <c r="G1163" s="7">
        <f>IF([1]配变!K1163="","",[1]配变!K1163)</f>
        <v>2</v>
      </c>
      <c r="H1163" s="7">
        <f>IF([1]配变!L1163="","",[1]配变!L1163)</f>
        <v>1</v>
      </c>
      <c r="I1163" s="7">
        <f>IF([1]配变!M1163="","",[1]配变!M1163)</f>
        <v>1</v>
      </c>
      <c r="J1163" s="7">
        <f>IF([1]配变!G1163="","",[1]配变!G1163)</f>
        <v>0</v>
      </c>
    </row>
    <row r="1164" spans="1:10" x14ac:dyDescent="0.15">
      <c r="A1164" s="7" t="str">
        <f>IF([1]配变!A1164="","",[1]配变!A1164)</f>
        <v>佳迪密封件</v>
      </c>
      <c r="B1164" s="7" t="str">
        <f>IF([1]配变!B1164="","",[1]配变!B1164)</f>
        <v>10kV</v>
      </c>
      <c r="C1164" s="7">
        <f>IF([1]配变!D1164="","",[1]配变!D1164)</f>
        <v>250</v>
      </c>
      <c r="D1164" s="7" t="str">
        <f>IF([1]配变!F1164="","",[1]配变!F1164)</f>
        <v>市辖</v>
      </c>
      <c r="E1164" s="7" t="str">
        <f>IF([1]配变!H1164="","",[1]配变!H1164)</f>
        <v>分区2</v>
      </c>
      <c r="F1164" s="7">
        <f>IF([1]配变!J1164="","",[1]配变!J1164)</f>
        <v>0</v>
      </c>
      <c r="G1164" s="7">
        <f>IF([1]配变!K1164="","",[1]配变!K1164)</f>
        <v>0</v>
      </c>
      <c r="H1164" s="7">
        <f>IF([1]配变!L1164="","",[1]配变!L1164)</f>
        <v>0</v>
      </c>
      <c r="I1164" s="7">
        <f>IF([1]配变!M1164="","",[1]配变!M1164)</f>
        <v>0</v>
      </c>
      <c r="J1164" s="7">
        <f>IF([1]配变!G1164="","",[1]配变!G1164)</f>
        <v>0</v>
      </c>
    </row>
    <row r="1165" spans="1:10" x14ac:dyDescent="0.15">
      <c r="A1165" s="7" t="str">
        <f>IF([1]配变!A1165="","",[1]配变!A1165)</f>
        <v>伟轮叉车</v>
      </c>
      <c r="B1165" s="7" t="str">
        <f>IF([1]配变!B1165="","",[1]配变!B1165)</f>
        <v>10kV</v>
      </c>
      <c r="C1165" s="7">
        <f>IF([1]配变!D1165="","",[1]配变!D1165)</f>
        <v>100</v>
      </c>
      <c r="D1165" s="7" t="str">
        <f>IF([1]配变!F1165="","",[1]配变!F1165)</f>
        <v>市辖</v>
      </c>
      <c r="E1165" s="7" t="str">
        <f>IF([1]配变!H1165="","",[1]配变!H1165)</f>
        <v>分区2</v>
      </c>
      <c r="F1165" s="7">
        <f>IF([1]配变!J1165="","",[1]配变!J1165)</f>
        <v>1</v>
      </c>
      <c r="G1165" s="7">
        <f>IF([1]配变!K1165="","",[1]配变!K1165)</f>
        <v>1</v>
      </c>
      <c r="H1165" s="7">
        <f>IF([1]配变!L1165="","",[1]配变!L1165)</f>
        <v>1</v>
      </c>
      <c r="I1165" s="7">
        <f>IF([1]配变!M1165="","",[1]配变!M1165)</f>
        <v>1</v>
      </c>
      <c r="J1165" s="7">
        <f>IF([1]配变!G1165="","",[1]配变!G1165)</f>
        <v>0</v>
      </c>
    </row>
    <row r="1166" spans="1:10" x14ac:dyDescent="0.15">
      <c r="A1166" s="7" t="str">
        <f>IF([1]配变!A1166="","",[1]配变!A1166)</f>
        <v>铭盈机械</v>
      </c>
      <c r="B1166" s="7" t="str">
        <f>IF([1]配变!B1166="","",[1]配变!B1166)</f>
        <v>10kV</v>
      </c>
      <c r="C1166" s="7">
        <f>IF([1]配变!D1166="","",[1]配变!D1166)</f>
        <v>100</v>
      </c>
      <c r="D1166" s="7" t="str">
        <f>IF([1]配变!F1166="","",[1]配变!F1166)</f>
        <v>市辖</v>
      </c>
      <c r="E1166" s="7" t="str">
        <f>IF([1]配变!H1166="","",[1]配变!H1166)</f>
        <v>分区2</v>
      </c>
      <c r="F1166" s="7">
        <f>IF([1]配变!J1166="","",[1]配变!J1166)</f>
        <v>0</v>
      </c>
      <c r="G1166" s="7">
        <f>IF([1]配变!K1166="","",[1]配变!K1166)</f>
        <v>2</v>
      </c>
      <c r="H1166" s="7">
        <f>IF([1]配变!L1166="","",[1]配变!L1166)</f>
        <v>1</v>
      </c>
      <c r="I1166" s="7">
        <f>IF([1]配变!M1166="","",[1]配变!M1166)</f>
        <v>1</v>
      </c>
      <c r="J1166" s="7">
        <f>IF([1]配变!G1166="","",[1]配变!G1166)</f>
        <v>0</v>
      </c>
    </row>
    <row r="1167" spans="1:10" x14ac:dyDescent="0.15">
      <c r="A1167" s="7" t="str">
        <f>IF([1]配变!A1167="","",[1]配变!A1167)</f>
        <v>民营经济管理办公室</v>
      </c>
      <c r="B1167" s="7" t="str">
        <f>IF([1]配变!B1167="","",[1]配变!B1167)</f>
        <v>10kV</v>
      </c>
      <c r="C1167" s="7">
        <f>IF([1]配变!D1167="","",[1]配变!D1167)</f>
        <v>315</v>
      </c>
      <c r="D1167" s="7" t="str">
        <f>IF([1]配变!F1167="","",[1]配变!F1167)</f>
        <v>市辖</v>
      </c>
      <c r="E1167" s="7" t="str">
        <f>IF([1]配变!H1167="","",[1]配变!H1167)</f>
        <v>分区2</v>
      </c>
      <c r="F1167" s="7">
        <f>IF([1]配变!J1167="","",[1]配变!J1167)</f>
        <v>1</v>
      </c>
      <c r="G1167" s="7">
        <f>IF([1]配变!K1167="","",[1]配变!K1167)</f>
        <v>0</v>
      </c>
      <c r="H1167" s="7">
        <f>IF([1]配变!L1167="","",[1]配变!L1167)</f>
        <v>0</v>
      </c>
      <c r="I1167" s="7">
        <f>IF([1]配变!M1167="","",[1]配变!M1167)</f>
        <v>0</v>
      </c>
      <c r="J1167" s="7">
        <f>IF([1]配变!G1167="","",[1]配变!G1167)</f>
        <v>0</v>
      </c>
    </row>
    <row r="1168" spans="1:10" x14ac:dyDescent="0.15">
      <c r="A1168" s="7" t="str">
        <f>IF([1]配变!A1168="","",[1]配变!A1168)</f>
        <v>三和发动机</v>
      </c>
      <c r="B1168" s="7" t="str">
        <f>IF([1]配变!B1168="","",[1]配变!B1168)</f>
        <v>10kV</v>
      </c>
      <c r="C1168" s="7">
        <f>IF([1]配变!D1168="","",[1]配变!D1168)</f>
        <v>250</v>
      </c>
      <c r="D1168" s="7" t="str">
        <f>IF([1]配变!F1168="","",[1]配变!F1168)</f>
        <v>市辖</v>
      </c>
      <c r="E1168" s="7" t="str">
        <f>IF([1]配变!H1168="","",[1]配变!H1168)</f>
        <v>分区2</v>
      </c>
      <c r="F1168" s="7">
        <f>IF([1]配变!J1168="","",[1]配变!J1168)</f>
        <v>0</v>
      </c>
      <c r="G1168" s="7">
        <f>IF([1]配变!K1168="","",[1]配变!K1168)</f>
        <v>1</v>
      </c>
      <c r="H1168" s="7">
        <f>IF([1]配变!L1168="","",[1]配变!L1168)</f>
        <v>1</v>
      </c>
      <c r="I1168" s="7">
        <f>IF([1]配变!M1168="","",[1]配变!M1168)</f>
        <v>1</v>
      </c>
      <c r="J1168" s="7">
        <f>IF([1]配变!G1168="","",[1]配变!G1168)</f>
        <v>0</v>
      </c>
    </row>
    <row r="1169" spans="1:10" x14ac:dyDescent="0.15">
      <c r="A1169" s="7" t="str">
        <f>IF([1]配变!A1169="","",[1]配变!A1169)</f>
        <v>华鑫置业4754</v>
      </c>
      <c r="B1169" s="7" t="str">
        <f>IF([1]配变!B1169="","",[1]配变!B1169)</f>
        <v>10kV</v>
      </c>
      <c r="C1169" s="7">
        <f>IF([1]配变!D1169="","",[1]配变!D1169)</f>
        <v>250</v>
      </c>
      <c r="D1169" s="7" t="str">
        <f>IF([1]配变!F1169="","",[1]配变!F1169)</f>
        <v>县级</v>
      </c>
      <c r="E1169" s="7" t="str">
        <f>IF([1]配变!H1169="","",[1]配变!H1169)</f>
        <v>分区3</v>
      </c>
      <c r="F1169" s="7">
        <f>IF([1]配变!J1169="","",[1]配变!J1169)</f>
        <v>1</v>
      </c>
      <c r="G1169" s="7">
        <f>IF([1]配变!K1169="","",[1]配变!K1169)</f>
        <v>2</v>
      </c>
      <c r="H1169" s="7">
        <f>IF([1]配变!L1169="","",[1]配变!L1169)</f>
        <v>1</v>
      </c>
      <c r="I1169" s="7">
        <f>IF([1]配变!M1169="","",[1]配变!M1169)</f>
        <v>1</v>
      </c>
      <c r="J1169" s="7">
        <f>IF([1]配变!G1169="","",[1]配变!G1169)</f>
        <v>0</v>
      </c>
    </row>
    <row r="1170" spans="1:10" x14ac:dyDescent="0.15">
      <c r="A1170" s="7" t="str">
        <f>IF([1]配变!A1170="","",[1]配变!A1170)</f>
        <v>林明床上用品</v>
      </c>
      <c r="B1170" s="7" t="str">
        <f>IF([1]配变!B1170="","",[1]配变!B1170)</f>
        <v>10kV</v>
      </c>
      <c r="C1170" s="7">
        <f>IF([1]配变!D1170="","",[1]配变!D1170)</f>
        <v>250</v>
      </c>
      <c r="D1170" s="7" t="str">
        <f>IF([1]配变!F1170="","",[1]配变!F1170)</f>
        <v>市辖</v>
      </c>
      <c r="E1170" s="7" t="str">
        <f>IF([1]配变!H1170="","",[1]配变!H1170)</f>
        <v>分区2</v>
      </c>
      <c r="F1170" s="7">
        <f>IF([1]配变!J1170="","",[1]配变!J1170)</f>
        <v>0</v>
      </c>
      <c r="G1170" s="7">
        <f>IF([1]配变!K1170="","",[1]配变!K1170)</f>
        <v>0</v>
      </c>
      <c r="H1170" s="7">
        <f>IF([1]配变!L1170="","",[1]配变!L1170)</f>
        <v>0</v>
      </c>
      <c r="I1170" s="7">
        <f>IF([1]配变!M1170="","",[1]配变!M1170)</f>
        <v>0</v>
      </c>
      <c r="J1170" s="7">
        <f>IF([1]配变!G1170="","",[1]配变!G1170)</f>
        <v>0</v>
      </c>
    </row>
    <row r="1171" spans="1:10" x14ac:dyDescent="0.15">
      <c r="A1171" s="7" t="str">
        <f>IF([1]配变!A1171="","",[1]配变!A1171)</f>
        <v>威兴电子1-1</v>
      </c>
      <c r="B1171" s="7" t="str">
        <f>IF([1]配变!B1171="","",[1]配变!B1171)</f>
        <v>10kV</v>
      </c>
      <c r="C1171" s="7">
        <f>IF([1]配变!D1171="","",[1]配变!D1171)</f>
        <v>1250</v>
      </c>
      <c r="D1171" s="7" t="str">
        <f>IF([1]配变!F1171="","",[1]配变!F1171)</f>
        <v>市辖</v>
      </c>
      <c r="E1171" s="7" t="str">
        <f>IF([1]配变!H1171="","",[1]配变!H1171)</f>
        <v>分区2</v>
      </c>
      <c r="F1171" s="7">
        <f>IF([1]配变!J1171="","",[1]配变!J1171)</f>
        <v>1</v>
      </c>
      <c r="G1171" s="7">
        <f>IF([1]配变!K1171="","",[1]配变!K1171)</f>
        <v>1</v>
      </c>
      <c r="H1171" s="7">
        <f>IF([1]配变!L1171="","",[1]配变!L1171)</f>
        <v>1</v>
      </c>
      <c r="I1171" s="7">
        <f>IF([1]配变!M1171="","",[1]配变!M1171)</f>
        <v>1</v>
      </c>
      <c r="J1171" s="7">
        <f>IF([1]配变!G1171="","",[1]配变!G1171)</f>
        <v>0</v>
      </c>
    </row>
    <row r="1172" spans="1:10" x14ac:dyDescent="0.15">
      <c r="A1172" s="7" t="str">
        <f>IF([1]配变!A1172="","",[1]配变!A1172)</f>
        <v>威兴电子1-2</v>
      </c>
      <c r="B1172" s="7" t="str">
        <f>IF([1]配变!B1172="","",[1]配变!B1172)</f>
        <v>10kV</v>
      </c>
      <c r="C1172" s="7">
        <f>IF([1]配变!D1172="","",[1]配变!D1172)</f>
        <v>30</v>
      </c>
      <c r="D1172" s="7" t="str">
        <f>IF([1]配变!F1172="","",[1]配变!F1172)</f>
        <v>市辖</v>
      </c>
      <c r="E1172" s="7" t="str">
        <f>IF([1]配变!H1172="","",[1]配变!H1172)</f>
        <v>分区2</v>
      </c>
      <c r="F1172" s="7">
        <f>IF([1]配变!J1172="","",[1]配变!J1172)</f>
        <v>0</v>
      </c>
      <c r="G1172" s="7">
        <f>IF([1]配变!K1172="","",[1]配变!K1172)</f>
        <v>2</v>
      </c>
      <c r="H1172" s="7">
        <f>IF([1]配变!L1172="","",[1]配变!L1172)</f>
        <v>1</v>
      </c>
      <c r="I1172" s="7">
        <f>IF([1]配变!M1172="","",[1]配变!M1172)</f>
        <v>1</v>
      </c>
      <c r="J1172" s="7">
        <f>IF([1]配变!G1172="","",[1]配变!G1172)</f>
        <v>0</v>
      </c>
    </row>
    <row r="1173" spans="1:10" x14ac:dyDescent="0.15">
      <c r="A1173" s="7" t="str">
        <f>IF([1]配变!A1173="","",[1]配变!A1173)</f>
        <v>恒安海绵</v>
      </c>
      <c r="B1173" s="7" t="str">
        <f>IF([1]配变!B1173="","",[1]配变!B1173)</f>
        <v>10kV</v>
      </c>
      <c r="C1173" s="7">
        <f>IF([1]配变!D1173="","",[1]配变!D1173)</f>
        <v>80</v>
      </c>
      <c r="D1173" s="7" t="str">
        <f>IF([1]配变!F1173="","",[1]配变!F1173)</f>
        <v>市辖</v>
      </c>
      <c r="E1173" s="7" t="str">
        <f>IF([1]配变!H1173="","",[1]配变!H1173)</f>
        <v>分区2</v>
      </c>
      <c r="F1173" s="7">
        <f>IF([1]配变!J1173="","",[1]配变!J1173)</f>
        <v>1</v>
      </c>
      <c r="G1173" s="7">
        <f>IF([1]配变!K1173="","",[1]配变!K1173)</f>
        <v>0</v>
      </c>
      <c r="H1173" s="7">
        <f>IF([1]配变!L1173="","",[1]配变!L1173)</f>
        <v>0</v>
      </c>
      <c r="I1173" s="7">
        <f>IF([1]配变!M1173="","",[1]配变!M1173)</f>
        <v>0</v>
      </c>
      <c r="J1173" s="7">
        <f>IF([1]配变!G1173="","",[1]配变!G1173)</f>
        <v>0</v>
      </c>
    </row>
    <row r="1174" spans="1:10" x14ac:dyDescent="0.15">
      <c r="A1174" s="7" t="str">
        <f>IF([1]配变!A1174="","",[1]配变!A1174)</f>
        <v>威兴电子2876</v>
      </c>
      <c r="B1174" s="7" t="str">
        <f>IF([1]配变!B1174="","",[1]配变!B1174)</f>
        <v>10kV</v>
      </c>
      <c r="C1174" s="7">
        <f>IF([1]配变!D1174="","",[1]配变!D1174)</f>
        <v>200</v>
      </c>
      <c r="D1174" s="7" t="str">
        <f>IF([1]配变!F1174="","",[1]配变!F1174)</f>
        <v>市辖</v>
      </c>
      <c r="E1174" s="7" t="str">
        <f>IF([1]配变!H1174="","",[1]配变!H1174)</f>
        <v>分区2</v>
      </c>
      <c r="F1174" s="7">
        <f>IF([1]配变!J1174="","",[1]配变!J1174)</f>
        <v>0</v>
      </c>
      <c r="G1174" s="7">
        <f>IF([1]配变!K1174="","",[1]配变!K1174)</f>
        <v>1</v>
      </c>
      <c r="H1174" s="7">
        <f>IF([1]配变!L1174="","",[1]配变!L1174)</f>
        <v>1</v>
      </c>
      <c r="I1174" s="7">
        <f>IF([1]配变!M1174="","",[1]配变!M1174)</f>
        <v>1</v>
      </c>
      <c r="J1174" s="7">
        <f>IF([1]配变!G1174="","",[1]配变!G1174)</f>
        <v>0</v>
      </c>
    </row>
    <row r="1175" spans="1:10" x14ac:dyDescent="0.15">
      <c r="A1175" s="7" t="str">
        <f>IF([1]配变!A1175="","",[1]配变!A1175)</f>
        <v>科菲尔时装</v>
      </c>
      <c r="B1175" s="7" t="str">
        <f>IF([1]配变!B1175="","",[1]配变!B1175)</f>
        <v>10kV</v>
      </c>
      <c r="C1175" s="7">
        <f>IF([1]配变!D1175="","",[1]配变!D1175)</f>
        <v>315</v>
      </c>
      <c r="D1175" s="7" t="str">
        <f>IF([1]配变!F1175="","",[1]配变!F1175)</f>
        <v>市辖</v>
      </c>
      <c r="E1175" s="7" t="str">
        <f>IF([1]配变!H1175="","",[1]配变!H1175)</f>
        <v>分区2</v>
      </c>
      <c r="F1175" s="7">
        <f>IF([1]配变!J1175="","",[1]配变!J1175)</f>
        <v>1</v>
      </c>
      <c r="G1175" s="7">
        <f>IF([1]配变!K1175="","",[1]配变!K1175)</f>
        <v>2</v>
      </c>
      <c r="H1175" s="7">
        <f>IF([1]配变!L1175="","",[1]配变!L1175)</f>
        <v>1</v>
      </c>
      <c r="I1175" s="7">
        <f>IF([1]配变!M1175="","",[1]配变!M1175)</f>
        <v>1</v>
      </c>
      <c r="J1175" s="7">
        <f>IF([1]配变!G1175="","",[1]配变!G1175)</f>
        <v>0</v>
      </c>
    </row>
    <row r="1176" spans="1:10" x14ac:dyDescent="0.15">
      <c r="A1176" s="7" t="str">
        <f>IF([1]配变!A1176="","",[1]配变!A1176)</f>
        <v>华洋工业机械</v>
      </c>
      <c r="B1176" s="7" t="str">
        <f>IF([1]配变!B1176="","",[1]配变!B1176)</f>
        <v>10kV</v>
      </c>
      <c r="C1176" s="7">
        <f>IF([1]配变!D1176="","",[1]配变!D1176)</f>
        <v>200</v>
      </c>
      <c r="D1176" s="7" t="str">
        <f>IF([1]配变!F1176="","",[1]配变!F1176)</f>
        <v>市辖</v>
      </c>
      <c r="E1176" s="7" t="str">
        <f>IF([1]配变!H1176="","",[1]配变!H1176)</f>
        <v>分区2</v>
      </c>
      <c r="F1176" s="7">
        <f>IF([1]配变!J1176="","",[1]配变!J1176)</f>
        <v>0</v>
      </c>
      <c r="G1176" s="7">
        <f>IF([1]配变!K1176="","",[1]配变!K1176)</f>
        <v>0</v>
      </c>
      <c r="H1176" s="7">
        <f>IF([1]配变!L1176="","",[1]配变!L1176)</f>
        <v>0</v>
      </c>
      <c r="I1176" s="7">
        <f>IF([1]配变!M1176="","",[1]配变!M1176)</f>
        <v>0</v>
      </c>
      <c r="J1176" s="7">
        <f>IF([1]配变!G1176="","",[1]配变!G1176)</f>
        <v>0</v>
      </c>
    </row>
    <row r="1177" spans="1:10" x14ac:dyDescent="0.15">
      <c r="A1177" s="7" t="str">
        <f>IF([1]配变!A1177="","",[1]配变!A1177)</f>
        <v>三鑫有色合金</v>
      </c>
      <c r="B1177" s="7" t="str">
        <f>IF([1]配变!B1177="","",[1]配变!B1177)</f>
        <v>10kV</v>
      </c>
      <c r="C1177" s="7">
        <f>IF([1]配变!D1177="","",[1]配变!D1177)</f>
        <v>200</v>
      </c>
      <c r="D1177" s="7" t="str">
        <f>IF([1]配变!F1177="","",[1]配变!F1177)</f>
        <v>市辖</v>
      </c>
      <c r="E1177" s="7" t="str">
        <f>IF([1]配变!H1177="","",[1]配变!H1177)</f>
        <v>分区2</v>
      </c>
      <c r="F1177" s="7">
        <f>IF([1]配变!J1177="","",[1]配变!J1177)</f>
        <v>1</v>
      </c>
      <c r="G1177" s="7">
        <f>IF([1]配变!K1177="","",[1]配变!K1177)</f>
        <v>1</v>
      </c>
      <c r="H1177" s="7">
        <f>IF([1]配变!L1177="","",[1]配变!L1177)</f>
        <v>1</v>
      </c>
      <c r="I1177" s="7">
        <f>IF([1]配变!M1177="","",[1]配变!M1177)</f>
        <v>1</v>
      </c>
      <c r="J1177" s="7">
        <f>IF([1]配变!G1177="","",[1]配变!G1177)</f>
        <v>0</v>
      </c>
    </row>
    <row r="1178" spans="1:10" x14ac:dyDescent="0.15">
      <c r="A1178" s="7" t="str">
        <f>IF([1]配变!A1178="","",[1]配变!A1178)</f>
        <v>琛森紧固件</v>
      </c>
      <c r="B1178" s="7" t="str">
        <f>IF([1]配变!B1178="","",[1]配变!B1178)</f>
        <v>10kV</v>
      </c>
      <c r="C1178" s="7">
        <f>IF([1]配变!D1178="","",[1]配变!D1178)</f>
        <v>160</v>
      </c>
      <c r="D1178" s="7" t="str">
        <f>IF([1]配变!F1178="","",[1]配变!F1178)</f>
        <v>市辖</v>
      </c>
      <c r="E1178" s="7" t="str">
        <f>IF([1]配变!H1178="","",[1]配变!H1178)</f>
        <v>分区2</v>
      </c>
      <c r="F1178" s="7">
        <f>IF([1]配变!J1178="","",[1]配变!J1178)</f>
        <v>0</v>
      </c>
      <c r="G1178" s="7">
        <f>IF([1]配变!K1178="","",[1]配变!K1178)</f>
        <v>2</v>
      </c>
      <c r="H1178" s="7">
        <f>IF([1]配变!L1178="","",[1]配变!L1178)</f>
        <v>1</v>
      </c>
      <c r="I1178" s="7">
        <f>IF([1]配变!M1178="","",[1]配变!M1178)</f>
        <v>1</v>
      </c>
      <c r="J1178" s="7">
        <f>IF([1]配变!G1178="","",[1]配变!G1178)</f>
        <v>0</v>
      </c>
    </row>
    <row r="1179" spans="1:10" x14ac:dyDescent="0.15">
      <c r="A1179" s="7" t="str">
        <f>IF([1]配变!A1179="","",[1]配变!A1179)</f>
        <v>大川食品</v>
      </c>
      <c r="B1179" s="7" t="str">
        <f>IF([1]配变!B1179="","",[1]配变!B1179)</f>
        <v>10kV</v>
      </c>
      <c r="C1179" s="7">
        <f>IF([1]配变!D1179="","",[1]配变!D1179)</f>
        <v>630</v>
      </c>
      <c r="D1179" s="7" t="str">
        <f>IF([1]配变!F1179="","",[1]配变!F1179)</f>
        <v>市辖</v>
      </c>
      <c r="E1179" s="7" t="str">
        <f>IF([1]配变!H1179="","",[1]配变!H1179)</f>
        <v>分区2</v>
      </c>
      <c r="F1179" s="7">
        <f>IF([1]配变!J1179="","",[1]配变!J1179)</f>
        <v>1</v>
      </c>
      <c r="G1179" s="7">
        <f>IF([1]配变!K1179="","",[1]配变!K1179)</f>
        <v>0</v>
      </c>
      <c r="H1179" s="7">
        <f>IF([1]配变!L1179="","",[1]配变!L1179)</f>
        <v>0</v>
      </c>
      <c r="I1179" s="7">
        <f>IF([1]配变!M1179="","",[1]配变!M1179)</f>
        <v>0</v>
      </c>
      <c r="J1179" s="7">
        <f>IF([1]配变!G1179="","",[1]配变!G1179)</f>
        <v>0</v>
      </c>
    </row>
    <row r="1180" spans="1:10" x14ac:dyDescent="0.15">
      <c r="A1180" s="7" t="str">
        <f>IF([1]配变!A1180="","",[1]配变!A1180)</f>
        <v>世悦制衣</v>
      </c>
      <c r="B1180" s="7" t="str">
        <f>IF([1]配变!B1180="","",[1]配变!B1180)</f>
        <v>10kV</v>
      </c>
      <c r="C1180" s="7">
        <f>IF([1]配变!D1180="","",[1]配变!D1180)</f>
        <v>315</v>
      </c>
      <c r="D1180" s="7" t="str">
        <f>IF([1]配变!F1180="","",[1]配变!F1180)</f>
        <v>市辖</v>
      </c>
      <c r="E1180" s="7" t="str">
        <f>IF([1]配变!H1180="","",[1]配变!H1180)</f>
        <v>分区2</v>
      </c>
      <c r="F1180" s="7">
        <f>IF([1]配变!J1180="","",[1]配变!J1180)</f>
        <v>0</v>
      </c>
      <c r="G1180" s="7">
        <f>IF([1]配变!K1180="","",[1]配变!K1180)</f>
        <v>1</v>
      </c>
      <c r="H1180" s="7">
        <f>IF([1]配变!L1180="","",[1]配变!L1180)</f>
        <v>1</v>
      </c>
      <c r="I1180" s="7">
        <f>IF([1]配变!M1180="","",[1]配变!M1180)</f>
        <v>1</v>
      </c>
      <c r="J1180" s="7">
        <f>IF([1]配变!G1180="","",[1]配变!G1180)</f>
        <v>0</v>
      </c>
    </row>
    <row r="1181" spans="1:10" x14ac:dyDescent="0.15">
      <c r="A1181" s="7" t="str">
        <f>IF([1]配变!A1181="","",[1]配变!A1181)</f>
        <v>采粢堂食品</v>
      </c>
      <c r="B1181" s="7" t="str">
        <f>IF([1]配变!B1181="","",[1]配变!B1181)</f>
        <v>10kV</v>
      </c>
      <c r="C1181" s="7">
        <f>IF([1]配变!D1181="","",[1]配变!D1181)</f>
        <v>315</v>
      </c>
      <c r="D1181" s="7" t="str">
        <f>IF([1]配变!F1181="","",[1]配变!F1181)</f>
        <v>市辖</v>
      </c>
      <c r="E1181" s="7" t="str">
        <f>IF([1]配变!H1181="","",[1]配变!H1181)</f>
        <v>分区2</v>
      </c>
      <c r="F1181" s="7">
        <f>IF([1]配变!J1181="","",[1]配变!J1181)</f>
        <v>1</v>
      </c>
      <c r="G1181" s="7">
        <f>IF([1]配变!K1181="","",[1]配变!K1181)</f>
        <v>2</v>
      </c>
      <c r="H1181" s="7">
        <f>IF([1]配变!L1181="","",[1]配变!L1181)</f>
        <v>1</v>
      </c>
      <c r="I1181" s="7">
        <f>IF([1]配变!M1181="","",[1]配变!M1181)</f>
        <v>1</v>
      </c>
      <c r="J1181" s="7">
        <f>IF([1]配变!G1181="","",[1]配变!G1181)</f>
        <v>0</v>
      </c>
    </row>
    <row r="1182" spans="1:10" x14ac:dyDescent="0.15">
      <c r="A1182" s="7" t="str">
        <f>IF([1]配变!A1182="","",[1]配变!A1182)</f>
        <v>金运汽车配件</v>
      </c>
      <c r="B1182" s="7" t="str">
        <f>IF([1]配变!B1182="","",[1]配变!B1182)</f>
        <v>10kV</v>
      </c>
      <c r="C1182" s="7">
        <f>IF([1]配变!D1182="","",[1]配变!D1182)</f>
        <v>250</v>
      </c>
      <c r="D1182" s="7" t="str">
        <f>IF([1]配变!F1182="","",[1]配变!F1182)</f>
        <v>市辖</v>
      </c>
      <c r="E1182" s="7" t="str">
        <f>IF([1]配变!H1182="","",[1]配变!H1182)</f>
        <v>分区2</v>
      </c>
      <c r="F1182" s="7">
        <f>IF([1]配变!J1182="","",[1]配变!J1182)</f>
        <v>0</v>
      </c>
      <c r="G1182" s="7">
        <f>IF([1]配变!K1182="","",[1]配变!K1182)</f>
        <v>0</v>
      </c>
      <c r="H1182" s="7">
        <f>IF([1]配变!L1182="","",[1]配变!L1182)</f>
        <v>0</v>
      </c>
      <c r="I1182" s="7">
        <f>IF([1]配变!M1182="","",[1]配变!M1182)</f>
        <v>0</v>
      </c>
      <c r="J1182" s="7">
        <f>IF([1]配变!G1182="","",[1]配变!G1182)</f>
        <v>0</v>
      </c>
    </row>
    <row r="1183" spans="1:10" x14ac:dyDescent="0.15">
      <c r="A1183" s="7" t="str">
        <f>IF([1]配变!A1183="","",[1]配变!A1183)</f>
        <v>海纳国际货运</v>
      </c>
      <c r="B1183" s="7" t="str">
        <f>IF([1]配变!B1183="","",[1]配变!B1183)</f>
        <v>10kV</v>
      </c>
      <c r="C1183" s="7">
        <f>IF([1]配变!D1183="","",[1]配变!D1183)</f>
        <v>80</v>
      </c>
      <c r="D1183" s="7" t="str">
        <f>IF([1]配变!F1183="","",[1]配变!F1183)</f>
        <v>市辖</v>
      </c>
      <c r="E1183" s="7" t="str">
        <f>IF([1]配变!H1183="","",[1]配变!H1183)</f>
        <v>分区2</v>
      </c>
      <c r="F1183" s="7">
        <f>IF([1]配变!J1183="","",[1]配变!J1183)</f>
        <v>1</v>
      </c>
      <c r="G1183" s="7">
        <f>IF([1]配变!K1183="","",[1]配变!K1183)</f>
        <v>1</v>
      </c>
      <c r="H1183" s="7">
        <f>IF([1]配变!L1183="","",[1]配变!L1183)</f>
        <v>1</v>
      </c>
      <c r="I1183" s="7">
        <f>IF([1]配变!M1183="","",[1]配变!M1183)</f>
        <v>1</v>
      </c>
      <c r="J1183" s="7">
        <f>IF([1]配变!G1183="","",[1]配变!G1183)</f>
        <v>0</v>
      </c>
    </row>
    <row r="1184" spans="1:10" x14ac:dyDescent="0.15">
      <c r="A1184" s="7" t="str">
        <f>IF([1]配变!A1184="","",[1]配变!A1184)</f>
        <v>福华林业机械</v>
      </c>
      <c r="B1184" s="7" t="str">
        <f>IF([1]配变!B1184="","",[1]配变!B1184)</f>
        <v>10kV</v>
      </c>
      <c r="C1184" s="7">
        <f>IF([1]配变!D1184="","",[1]配变!D1184)</f>
        <v>400</v>
      </c>
      <c r="D1184" s="7" t="str">
        <f>IF([1]配变!F1184="","",[1]配变!F1184)</f>
        <v>市辖</v>
      </c>
      <c r="E1184" s="7" t="str">
        <f>IF([1]配变!H1184="","",[1]配变!H1184)</f>
        <v>分区2</v>
      </c>
      <c r="F1184" s="7">
        <f>IF([1]配变!J1184="","",[1]配变!J1184)</f>
        <v>0</v>
      </c>
      <c r="G1184" s="7">
        <f>IF([1]配变!K1184="","",[1]配变!K1184)</f>
        <v>2</v>
      </c>
      <c r="H1184" s="7">
        <f>IF([1]配变!L1184="","",[1]配变!L1184)</f>
        <v>1</v>
      </c>
      <c r="I1184" s="7">
        <f>IF([1]配变!M1184="","",[1]配变!M1184)</f>
        <v>1</v>
      </c>
      <c r="J1184" s="7">
        <f>IF([1]配变!G1184="","",[1]配变!G1184)</f>
        <v>0</v>
      </c>
    </row>
    <row r="1185" spans="1:10" x14ac:dyDescent="0.15">
      <c r="A1185" s="7" t="str">
        <f>IF([1]配变!A1185="","",[1]配变!A1185)</f>
        <v>顺杨变1540#站用变</v>
      </c>
      <c r="B1185" s="7" t="str">
        <f>IF([1]配变!B1185="","",[1]配变!B1185)</f>
        <v>10kV</v>
      </c>
      <c r="C1185" s="7">
        <f>IF([1]配变!D1185="","",[1]配变!D1185)</f>
        <v>50</v>
      </c>
      <c r="D1185" s="7" t="str">
        <f>IF([1]配变!F1185="","",[1]配变!F1185)</f>
        <v>市辖</v>
      </c>
      <c r="E1185" s="7" t="str">
        <f>IF([1]配变!H1185="","",[1]配变!H1185)</f>
        <v>分区2</v>
      </c>
      <c r="F1185" s="7">
        <f>IF([1]配变!J1185="","",[1]配变!J1185)</f>
        <v>1</v>
      </c>
      <c r="G1185" s="7">
        <f>IF([1]配变!K1185="","",[1]配变!K1185)</f>
        <v>0</v>
      </c>
      <c r="H1185" s="7">
        <f>IF([1]配变!L1185="","",[1]配变!L1185)</f>
        <v>0</v>
      </c>
      <c r="I1185" s="7">
        <f>IF([1]配变!M1185="","",[1]配变!M1185)</f>
        <v>0</v>
      </c>
      <c r="J1185" s="7">
        <f>IF([1]配变!G1185="","",[1]配变!G1185)</f>
        <v>0</v>
      </c>
    </row>
    <row r="1186" spans="1:10" x14ac:dyDescent="0.15">
      <c r="A1186" s="7" t="str">
        <f>IF([1]配变!A1186="","",[1]配变!A1186)</f>
        <v>江苏宁沪投资</v>
      </c>
      <c r="B1186" s="7" t="str">
        <f>IF([1]配变!B1186="","",[1]配变!B1186)</f>
        <v>10kV</v>
      </c>
      <c r="C1186" s="7">
        <f>IF([1]配变!D1186="","",[1]配变!D1186)</f>
        <v>200</v>
      </c>
      <c r="D1186" s="7" t="str">
        <f>IF([1]配变!F1186="","",[1]配变!F1186)</f>
        <v>市辖</v>
      </c>
      <c r="E1186" s="7" t="str">
        <f>IF([1]配变!H1186="","",[1]配变!H1186)</f>
        <v>分区2</v>
      </c>
      <c r="F1186" s="7">
        <f>IF([1]配变!J1186="","",[1]配变!J1186)</f>
        <v>0</v>
      </c>
      <c r="G1186" s="7">
        <f>IF([1]配变!K1186="","",[1]配变!K1186)</f>
        <v>1</v>
      </c>
      <c r="H1186" s="7">
        <f>IF([1]配变!L1186="","",[1]配变!L1186)</f>
        <v>1</v>
      </c>
      <c r="I1186" s="7">
        <f>IF([1]配变!M1186="","",[1]配变!M1186)</f>
        <v>1</v>
      </c>
      <c r="J1186" s="7">
        <f>IF([1]配变!G1186="","",[1]配变!G1186)</f>
        <v>0</v>
      </c>
    </row>
    <row r="1187" spans="1:10" x14ac:dyDescent="0.15">
      <c r="A1187" s="7" t="str">
        <f>IF([1]配变!A1187="","",[1]配变!A1187)</f>
        <v>黎明线中国移动</v>
      </c>
      <c r="B1187" s="7" t="str">
        <f>IF([1]配变!B1187="","",[1]配变!B1187)</f>
        <v>10kV</v>
      </c>
      <c r="C1187" s="7">
        <f>IF([1]配变!D1187="","",[1]配变!D1187)</f>
        <v>30</v>
      </c>
      <c r="D1187" s="7" t="str">
        <f>IF([1]配变!F1187="","",[1]配变!F1187)</f>
        <v>市辖</v>
      </c>
      <c r="E1187" s="7" t="str">
        <f>IF([1]配变!H1187="","",[1]配变!H1187)</f>
        <v>分区2</v>
      </c>
      <c r="F1187" s="7">
        <f>IF([1]配变!J1187="","",[1]配变!J1187)</f>
        <v>1</v>
      </c>
      <c r="G1187" s="7">
        <f>IF([1]配变!K1187="","",[1]配变!K1187)</f>
        <v>2</v>
      </c>
      <c r="H1187" s="7">
        <f>IF([1]配变!L1187="","",[1]配变!L1187)</f>
        <v>1</v>
      </c>
      <c r="I1187" s="7">
        <f>IF([1]配变!M1187="","",[1]配变!M1187)</f>
        <v>1</v>
      </c>
      <c r="J1187" s="7">
        <f>IF([1]配变!G1187="","",[1]配变!G1187)</f>
        <v>0</v>
      </c>
    </row>
    <row r="1188" spans="1:10" x14ac:dyDescent="0.15">
      <c r="A1188" s="7" t="str">
        <f>IF([1]配变!A1188="","",[1]配变!A1188)</f>
        <v>蓬善村利民站</v>
      </c>
      <c r="B1188" s="7" t="str">
        <f>IF([1]配变!B1188="","",[1]配变!B1188)</f>
        <v>10kV</v>
      </c>
      <c r="C1188" s="7">
        <f>IF([1]配变!D1188="","",[1]配变!D1188)</f>
        <v>100</v>
      </c>
      <c r="D1188" s="7" t="str">
        <f>IF([1]配变!F1188="","",[1]配变!F1188)</f>
        <v>市辖</v>
      </c>
      <c r="E1188" s="7" t="str">
        <f>IF([1]配变!H1188="","",[1]配变!H1188)</f>
        <v>分区2</v>
      </c>
      <c r="F1188" s="7">
        <f>IF([1]配变!J1188="","",[1]配变!J1188)</f>
        <v>0</v>
      </c>
      <c r="G1188" s="7">
        <f>IF([1]配变!K1188="","",[1]配变!K1188)</f>
        <v>0</v>
      </c>
      <c r="H1188" s="7">
        <f>IF([1]配变!L1188="","",[1]配变!L1188)</f>
        <v>0</v>
      </c>
      <c r="I1188" s="7">
        <f>IF([1]配变!M1188="","",[1]配变!M1188)</f>
        <v>0</v>
      </c>
      <c r="J1188" s="7">
        <f>IF([1]配变!G1188="","",[1]配变!G1188)</f>
        <v>0</v>
      </c>
    </row>
    <row r="1189" spans="1:10" x14ac:dyDescent="0.15">
      <c r="A1189" s="7" t="str">
        <f>IF([1]配变!A1189="","",[1]配变!A1189)</f>
        <v>宗鸿电子科技</v>
      </c>
      <c r="B1189" s="7" t="str">
        <f>IF([1]配变!B1189="","",[1]配变!B1189)</f>
        <v>10kV</v>
      </c>
      <c r="C1189" s="7">
        <f>IF([1]配变!D1189="","",[1]配变!D1189)</f>
        <v>400</v>
      </c>
      <c r="D1189" s="7" t="str">
        <f>IF([1]配变!F1189="","",[1]配变!F1189)</f>
        <v>市辖</v>
      </c>
      <c r="E1189" s="7" t="str">
        <f>IF([1]配变!H1189="","",[1]配变!H1189)</f>
        <v>分区2</v>
      </c>
      <c r="F1189" s="7">
        <f>IF([1]配变!J1189="","",[1]配变!J1189)</f>
        <v>1</v>
      </c>
      <c r="G1189" s="7">
        <f>IF([1]配变!K1189="","",[1]配变!K1189)</f>
        <v>1</v>
      </c>
      <c r="H1189" s="7">
        <f>IF([1]配变!L1189="","",[1]配变!L1189)</f>
        <v>1</v>
      </c>
      <c r="I1189" s="7">
        <f>IF([1]配变!M1189="","",[1]配变!M1189)</f>
        <v>1</v>
      </c>
      <c r="J1189" s="7">
        <f>IF([1]配变!G1189="","",[1]配变!G1189)</f>
        <v>0</v>
      </c>
    </row>
    <row r="1190" spans="1:10" x14ac:dyDescent="0.15">
      <c r="A1190" s="7" t="str">
        <f>IF([1]配变!A1190="","",[1]配变!A1190)</f>
        <v>东日半导体</v>
      </c>
      <c r="B1190" s="7" t="str">
        <f>IF([1]配变!B1190="","",[1]配变!B1190)</f>
        <v>10kV</v>
      </c>
      <c r="C1190" s="7">
        <f>IF([1]配变!D1190="","",[1]配变!D1190)</f>
        <v>315</v>
      </c>
      <c r="D1190" s="7" t="str">
        <f>IF([1]配变!F1190="","",[1]配变!F1190)</f>
        <v>市辖</v>
      </c>
      <c r="E1190" s="7" t="str">
        <f>IF([1]配变!H1190="","",[1]配变!H1190)</f>
        <v>分区2</v>
      </c>
      <c r="F1190" s="7">
        <f>IF([1]配变!J1190="","",[1]配变!J1190)</f>
        <v>0</v>
      </c>
      <c r="G1190" s="7">
        <f>IF([1]配变!K1190="","",[1]配变!K1190)</f>
        <v>2</v>
      </c>
      <c r="H1190" s="7">
        <f>IF([1]配变!L1190="","",[1]配变!L1190)</f>
        <v>1</v>
      </c>
      <c r="I1190" s="7">
        <f>IF([1]配变!M1190="","",[1]配变!M1190)</f>
        <v>1</v>
      </c>
      <c r="J1190" s="7">
        <f>IF([1]配变!G1190="","",[1]配变!G1190)</f>
        <v>0</v>
      </c>
    </row>
    <row r="1191" spans="1:10" x14ac:dyDescent="0.15">
      <c r="A1191" s="7" t="str">
        <f>IF([1]配变!A1191="","",[1]配变!A1191)</f>
        <v>正代机械</v>
      </c>
      <c r="B1191" s="7" t="str">
        <f>IF([1]配变!B1191="","",[1]配变!B1191)</f>
        <v>10kV</v>
      </c>
      <c r="C1191" s="7">
        <f>IF([1]配变!D1191="","",[1]配变!D1191)</f>
        <v>400</v>
      </c>
      <c r="D1191" s="7" t="str">
        <f>IF([1]配变!F1191="","",[1]配变!F1191)</f>
        <v>市辖</v>
      </c>
      <c r="E1191" s="7" t="str">
        <f>IF([1]配变!H1191="","",[1]配变!H1191)</f>
        <v>分区2</v>
      </c>
      <c r="F1191" s="7">
        <f>IF([1]配变!J1191="","",[1]配变!J1191)</f>
        <v>1</v>
      </c>
      <c r="G1191" s="7">
        <f>IF([1]配变!K1191="","",[1]配变!K1191)</f>
        <v>0</v>
      </c>
      <c r="H1191" s="7">
        <f>IF([1]配变!L1191="","",[1]配变!L1191)</f>
        <v>0</v>
      </c>
      <c r="I1191" s="7">
        <f>IF([1]配变!M1191="","",[1]配变!M1191)</f>
        <v>0</v>
      </c>
      <c r="J1191" s="7">
        <f>IF([1]配变!G1191="","",[1]配变!G1191)</f>
        <v>0</v>
      </c>
    </row>
    <row r="1192" spans="1:10" x14ac:dyDescent="0.15">
      <c r="A1192" s="7" t="str">
        <f>IF([1]配变!A1192="","",[1]配变!A1192)</f>
        <v>商务城消防中队</v>
      </c>
      <c r="B1192" s="7" t="str">
        <f>IF([1]配变!B1192="","",[1]配变!B1192)</f>
        <v>10kV</v>
      </c>
      <c r="C1192" s="7">
        <f>IF([1]配变!D1192="","",[1]配变!D1192)</f>
        <v>250</v>
      </c>
      <c r="D1192" s="7" t="str">
        <f>IF([1]配变!F1192="","",[1]配变!F1192)</f>
        <v>市辖</v>
      </c>
      <c r="E1192" s="7" t="str">
        <f>IF([1]配变!H1192="","",[1]配变!H1192)</f>
        <v>分区2</v>
      </c>
      <c r="F1192" s="7">
        <f>IF([1]配变!J1192="","",[1]配变!J1192)</f>
        <v>0</v>
      </c>
      <c r="G1192" s="7">
        <f>IF([1]配变!K1192="","",[1]配变!K1192)</f>
        <v>1</v>
      </c>
      <c r="H1192" s="7">
        <f>IF([1]配变!L1192="","",[1]配变!L1192)</f>
        <v>1</v>
      </c>
      <c r="I1192" s="7">
        <f>IF([1]配变!M1192="","",[1]配变!M1192)</f>
        <v>1</v>
      </c>
      <c r="J1192" s="7">
        <f>IF([1]配变!G1192="","",[1]配变!G1192)</f>
        <v>0</v>
      </c>
    </row>
    <row r="1193" spans="1:10" x14ac:dyDescent="0.15">
      <c r="A1193" s="7" t="str">
        <f>IF([1]配变!A1193="","",[1]配变!A1193)</f>
        <v>新前电子材料</v>
      </c>
      <c r="B1193" s="7" t="str">
        <f>IF([1]配变!B1193="","",[1]配变!B1193)</f>
        <v>10kV</v>
      </c>
      <c r="C1193" s="7">
        <f>IF([1]配变!D1193="","",[1]配变!D1193)</f>
        <v>315</v>
      </c>
      <c r="D1193" s="7" t="str">
        <f>IF([1]配变!F1193="","",[1]配变!F1193)</f>
        <v>市辖</v>
      </c>
      <c r="E1193" s="7" t="str">
        <f>IF([1]配变!H1193="","",[1]配变!H1193)</f>
        <v>分区2</v>
      </c>
      <c r="F1193" s="7">
        <f>IF([1]配变!J1193="","",[1]配变!J1193)</f>
        <v>1</v>
      </c>
      <c r="G1193" s="7">
        <f>IF([1]配变!K1193="","",[1]配变!K1193)</f>
        <v>2</v>
      </c>
      <c r="H1193" s="7">
        <f>IF([1]配变!L1193="","",[1]配变!L1193)</f>
        <v>1</v>
      </c>
      <c r="I1193" s="7">
        <f>IF([1]配变!M1193="","",[1]配变!M1193)</f>
        <v>1</v>
      </c>
      <c r="J1193" s="7">
        <f>IF([1]配变!G1193="","",[1]配变!G1193)</f>
        <v>0</v>
      </c>
    </row>
    <row r="1194" spans="1:10" x14ac:dyDescent="0.15">
      <c r="A1194" s="7" t="str">
        <f>IF([1]配变!A1194="","",[1]配变!A1194)</f>
        <v>梯第人才石油制品</v>
      </c>
      <c r="B1194" s="7" t="str">
        <f>IF([1]配变!B1194="","",[1]配变!B1194)</f>
        <v>10kV</v>
      </c>
      <c r="C1194" s="7">
        <f>IF([1]配变!D1194="","",[1]配变!D1194)</f>
        <v>250</v>
      </c>
      <c r="D1194" s="7" t="str">
        <f>IF([1]配变!F1194="","",[1]配变!F1194)</f>
        <v>市辖</v>
      </c>
      <c r="E1194" s="7" t="str">
        <f>IF([1]配变!H1194="","",[1]配变!H1194)</f>
        <v>分区2</v>
      </c>
      <c r="F1194" s="7">
        <f>IF([1]配变!J1194="","",[1]配变!J1194)</f>
        <v>0</v>
      </c>
      <c r="G1194" s="7">
        <f>IF([1]配变!K1194="","",[1]配变!K1194)</f>
        <v>0</v>
      </c>
      <c r="H1194" s="7">
        <f>IF([1]配变!L1194="","",[1]配变!L1194)</f>
        <v>0</v>
      </c>
      <c r="I1194" s="7">
        <f>IF([1]配变!M1194="","",[1]配变!M1194)</f>
        <v>0</v>
      </c>
      <c r="J1194" s="7">
        <f>IF([1]配变!G1194="","",[1]配变!G1194)</f>
        <v>0</v>
      </c>
    </row>
    <row r="1195" spans="1:10" x14ac:dyDescent="0.15">
      <c r="A1195" s="7" t="str">
        <f>IF([1]配变!A1195="","",[1]配变!A1195)</f>
        <v>鑫鼎康机电科技</v>
      </c>
      <c r="B1195" s="7" t="str">
        <f>IF([1]配变!B1195="","",[1]配变!B1195)</f>
        <v>10kV</v>
      </c>
      <c r="C1195" s="7">
        <f>IF([1]配变!D1195="","",[1]配变!D1195)</f>
        <v>500</v>
      </c>
      <c r="D1195" s="7" t="str">
        <f>IF([1]配变!F1195="","",[1]配变!F1195)</f>
        <v>市辖</v>
      </c>
      <c r="E1195" s="7" t="str">
        <f>IF([1]配变!H1195="","",[1]配变!H1195)</f>
        <v>分区2</v>
      </c>
      <c r="F1195" s="7">
        <f>IF([1]配变!J1195="","",[1]配变!J1195)</f>
        <v>1</v>
      </c>
      <c r="G1195" s="7">
        <f>IF([1]配变!K1195="","",[1]配变!K1195)</f>
        <v>1</v>
      </c>
      <c r="H1195" s="7">
        <f>IF([1]配变!L1195="","",[1]配变!L1195)</f>
        <v>1</v>
      </c>
      <c r="I1195" s="7">
        <f>IF([1]配变!M1195="","",[1]配变!M1195)</f>
        <v>1</v>
      </c>
      <c r="J1195" s="7">
        <f>IF([1]配变!G1195="","",[1]配变!G1195)</f>
        <v>0</v>
      </c>
    </row>
    <row r="1196" spans="1:10" x14ac:dyDescent="0.15">
      <c r="A1196" s="7" t="str">
        <f>IF([1]配变!A1196="","",[1]配变!A1196)</f>
        <v>星浜分站</v>
      </c>
      <c r="B1196" s="7" t="str">
        <f>IF([1]配变!B1196="","",[1]配变!B1196)</f>
        <v>10kV</v>
      </c>
      <c r="C1196" s="7">
        <f>IF([1]配变!D1196="","",[1]配变!D1196)</f>
        <v>80</v>
      </c>
      <c r="D1196" s="7" t="str">
        <f>IF([1]配变!F1196="","",[1]配变!F1196)</f>
        <v>市辖</v>
      </c>
      <c r="E1196" s="7" t="str">
        <f>IF([1]配变!H1196="","",[1]配变!H1196)</f>
        <v>分区2</v>
      </c>
      <c r="F1196" s="7">
        <f>IF([1]配变!J1196="","",[1]配变!J1196)</f>
        <v>0</v>
      </c>
      <c r="G1196" s="7">
        <f>IF([1]配变!K1196="","",[1]配变!K1196)</f>
        <v>2</v>
      </c>
      <c r="H1196" s="7">
        <f>IF([1]配变!L1196="","",[1]配变!L1196)</f>
        <v>1</v>
      </c>
      <c r="I1196" s="7">
        <f>IF([1]配变!M1196="","",[1]配变!M1196)</f>
        <v>1</v>
      </c>
      <c r="J1196" s="7">
        <f>IF([1]配变!G1196="","",[1]配变!G1196)</f>
        <v>0</v>
      </c>
    </row>
    <row r="1197" spans="1:10" x14ac:dyDescent="0.15">
      <c r="A1197" s="7" t="str">
        <f>IF([1]配变!A1197="","",[1]配变!A1197)</f>
        <v>利生村远泾河变</v>
      </c>
      <c r="B1197" s="7" t="str">
        <f>IF([1]配变!B1197="","",[1]配变!B1197)</f>
        <v>10kV</v>
      </c>
      <c r="C1197" s="7">
        <f>IF([1]配变!D1197="","",[1]配变!D1197)</f>
        <v>200</v>
      </c>
      <c r="D1197" s="7" t="str">
        <f>IF([1]配变!F1197="","",[1]配变!F1197)</f>
        <v>市辖</v>
      </c>
      <c r="E1197" s="7" t="str">
        <f>IF([1]配变!H1197="","",[1]配变!H1197)</f>
        <v>分区2</v>
      </c>
      <c r="F1197" s="7">
        <f>IF([1]配变!J1197="","",[1]配变!J1197)</f>
        <v>1</v>
      </c>
      <c r="G1197" s="7">
        <f>IF([1]配变!K1197="","",[1]配变!K1197)</f>
        <v>0</v>
      </c>
      <c r="H1197" s="7">
        <f>IF([1]配变!L1197="","",[1]配变!L1197)</f>
        <v>0</v>
      </c>
      <c r="I1197" s="7">
        <f>IF([1]配变!M1197="","",[1]配变!M1197)</f>
        <v>0</v>
      </c>
      <c r="J1197" s="7">
        <f>IF([1]配变!G1197="","",[1]配变!G1197)</f>
        <v>0</v>
      </c>
    </row>
    <row r="1198" spans="1:10" x14ac:dyDescent="0.15">
      <c r="A1198" s="7" t="str">
        <f>IF([1]配变!A1198="","",[1]配变!A1198)</f>
        <v>顺杨村委员会</v>
      </c>
      <c r="B1198" s="7" t="str">
        <f>IF([1]配变!B1198="","",[1]配变!B1198)</f>
        <v>10kV</v>
      </c>
      <c r="C1198" s="7">
        <f>IF([1]配变!D1198="","",[1]配变!D1198)</f>
        <v>200</v>
      </c>
      <c r="D1198" s="7" t="str">
        <f>IF([1]配变!F1198="","",[1]配变!F1198)</f>
        <v>市辖</v>
      </c>
      <c r="E1198" s="7" t="str">
        <f>IF([1]配变!H1198="","",[1]配变!H1198)</f>
        <v>分区2</v>
      </c>
      <c r="F1198" s="7">
        <f>IF([1]配变!J1198="","",[1]配变!J1198)</f>
        <v>0</v>
      </c>
      <c r="G1198" s="7">
        <f>IF([1]配变!K1198="","",[1]配变!K1198)</f>
        <v>1</v>
      </c>
      <c r="H1198" s="7">
        <f>IF([1]配变!L1198="","",[1]配变!L1198)</f>
        <v>1</v>
      </c>
      <c r="I1198" s="7">
        <f>IF([1]配变!M1198="","",[1]配变!M1198)</f>
        <v>1</v>
      </c>
      <c r="J1198" s="7">
        <f>IF([1]配变!G1198="","",[1]配变!G1198)</f>
        <v>0</v>
      </c>
    </row>
    <row r="1199" spans="1:10" x14ac:dyDescent="0.15">
      <c r="A1199" s="7" t="str">
        <f>IF([1]配变!A1199="","",[1]配变!A1199)</f>
        <v>黄城花园1#变</v>
      </c>
      <c r="B1199" s="7" t="str">
        <f>IF([1]配变!B1199="","",[1]配变!B1199)</f>
        <v>10kV</v>
      </c>
      <c r="C1199" s="7">
        <f>IF([1]配变!D1199="","",[1]配变!D1199)</f>
        <v>800</v>
      </c>
      <c r="D1199" s="7" t="str">
        <f>IF([1]配变!F1199="","",[1]配变!F1199)</f>
        <v>市辖</v>
      </c>
      <c r="E1199" s="7" t="str">
        <f>IF([1]配变!H1199="","",[1]配变!H1199)</f>
        <v>分区2</v>
      </c>
      <c r="F1199" s="7">
        <f>IF([1]配变!J1199="","",[1]配变!J1199)</f>
        <v>1</v>
      </c>
      <c r="G1199" s="7">
        <f>IF([1]配变!K1199="","",[1]配变!K1199)</f>
        <v>2</v>
      </c>
      <c r="H1199" s="7">
        <f>IF([1]配变!L1199="","",[1]配变!L1199)</f>
        <v>1</v>
      </c>
      <c r="I1199" s="7">
        <f>IF([1]配变!M1199="","",[1]配变!M1199)</f>
        <v>1</v>
      </c>
      <c r="J1199" s="7">
        <f>IF([1]配变!G1199="","",[1]配变!G1199)</f>
        <v>0</v>
      </c>
    </row>
    <row r="1200" spans="1:10" x14ac:dyDescent="0.15">
      <c r="A1200" s="7" t="str">
        <f>IF([1]配变!A1200="","",[1]配变!A1200)</f>
        <v>皇城花园3#变</v>
      </c>
      <c r="B1200" s="7" t="str">
        <f>IF([1]配变!B1200="","",[1]配变!B1200)</f>
        <v>10kV</v>
      </c>
      <c r="C1200" s="7">
        <f>IF([1]配变!D1200="","",[1]配变!D1200)</f>
        <v>800</v>
      </c>
      <c r="D1200" s="7" t="str">
        <f>IF([1]配变!F1200="","",[1]配变!F1200)</f>
        <v>市辖</v>
      </c>
      <c r="E1200" s="7" t="str">
        <f>IF([1]配变!H1200="","",[1]配变!H1200)</f>
        <v>分区2</v>
      </c>
      <c r="F1200" s="7">
        <f>IF([1]配变!J1200="","",[1]配变!J1200)</f>
        <v>0</v>
      </c>
      <c r="G1200" s="7">
        <f>IF([1]配变!K1200="","",[1]配变!K1200)</f>
        <v>0</v>
      </c>
      <c r="H1200" s="7">
        <f>IF([1]配变!L1200="","",[1]配变!L1200)</f>
        <v>0</v>
      </c>
      <c r="I1200" s="7">
        <f>IF([1]配变!M1200="","",[1]配变!M1200)</f>
        <v>0</v>
      </c>
      <c r="J1200" s="7">
        <f>IF([1]配变!G1200="","",[1]配变!G1200)</f>
        <v>0</v>
      </c>
    </row>
    <row r="1201" spans="1:10" x14ac:dyDescent="0.15">
      <c r="A1201" s="7" t="str">
        <f>IF([1]配变!A1201="","",[1]配变!A1201)</f>
        <v>黄城花园5#变</v>
      </c>
      <c r="B1201" s="7" t="str">
        <f>IF([1]配变!B1201="","",[1]配变!B1201)</f>
        <v>10kV</v>
      </c>
      <c r="C1201" s="7">
        <f>IF([1]配变!D1201="","",[1]配变!D1201)</f>
        <v>800</v>
      </c>
      <c r="D1201" s="7" t="str">
        <f>IF([1]配变!F1201="","",[1]配变!F1201)</f>
        <v>市辖</v>
      </c>
      <c r="E1201" s="7" t="str">
        <f>IF([1]配变!H1201="","",[1]配变!H1201)</f>
        <v>分区2</v>
      </c>
      <c r="F1201" s="7">
        <f>IF([1]配变!J1201="","",[1]配变!J1201)</f>
        <v>1</v>
      </c>
      <c r="G1201" s="7">
        <f>IF([1]配变!K1201="","",[1]配变!K1201)</f>
        <v>1</v>
      </c>
      <c r="H1201" s="7">
        <f>IF([1]配变!L1201="","",[1]配变!L1201)</f>
        <v>1</v>
      </c>
      <c r="I1201" s="7">
        <f>IF([1]配变!M1201="","",[1]配变!M1201)</f>
        <v>1</v>
      </c>
      <c r="J1201" s="7">
        <f>IF([1]配变!G1201="","",[1]配变!G1201)</f>
        <v>0</v>
      </c>
    </row>
    <row r="1202" spans="1:10" x14ac:dyDescent="0.15">
      <c r="A1202" s="7" t="str">
        <f>IF([1]配变!A1202="","",[1]配变!A1202)</f>
        <v>周泾六期II区4#变</v>
      </c>
      <c r="B1202" s="7" t="str">
        <f>IF([1]配变!B1202="","",[1]配变!B1202)</f>
        <v>10kV</v>
      </c>
      <c r="C1202" s="7">
        <f>IF([1]配变!D1202="","",[1]配变!D1202)</f>
        <v>500</v>
      </c>
      <c r="D1202" s="7" t="str">
        <f>IF([1]配变!F1202="","",[1]配变!F1202)</f>
        <v>市辖</v>
      </c>
      <c r="E1202" s="7" t="str">
        <f>IF([1]配变!H1202="","",[1]配变!H1202)</f>
        <v>分区2</v>
      </c>
      <c r="F1202" s="7">
        <f>IF([1]配变!J1202="","",[1]配变!J1202)</f>
        <v>0</v>
      </c>
      <c r="G1202" s="7">
        <f>IF([1]配变!K1202="","",[1]配变!K1202)</f>
        <v>2</v>
      </c>
      <c r="H1202" s="7">
        <f>IF([1]配变!L1202="","",[1]配变!L1202)</f>
        <v>1</v>
      </c>
      <c r="I1202" s="7">
        <f>IF([1]配变!M1202="","",[1]配变!M1202)</f>
        <v>1</v>
      </c>
      <c r="J1202" s="7">
        <f>IF([1]配变!G1202="","",[1]配变!G1202)</f>
        <v>0</v>
      </c>
    </row>
    <row r="1203" spans="1:10" x14ac:dyDescent="0.15">
      <c r="A1203" s="7" t="str">
        <f>IF([1]配变!A1203="","",[1]配变!A1203)</f>
        <v>周泾六期II区3#变</v>
      </c>
      <c r="B1203" s="7" t="str">
        <f>IF([1]配变!B1203="","",[1]配变!B1203)</f>
        <v>10kV</v>
      </c>
      <c r="C1203" s="7">
        <f>IF([1]配变!D1203="","",[1]配变!D1203)</f>
        <v>500</v>
      </c>
      <c r="D1203" s="7" t="str">
        <f>IF([1]配变!F1203="","",[1]配变!F1203)</f>
        <v>市辖</v>
      </c>
      <c r="E1203" s="7" t="str">
        <f>IF([1]配变!H1203="","",[1]配变!H1203)</f>
        <v>分区2</v>
      </c>
      <c r="F1203" s="7">
        <f>IF([1]配变!J1203="","",[1]配变!J1203)</f>
        <v>1</v>
      </c>
      <c r="G1203" s="7">
        <f>IF([1]配变!K1203="","",[1]配变!K1203)</f>
        <v>0</v>
      </c>
      <c r="H1203" s="7">
        <f>IF([1]配变!L1203="","",[1]配变!L1203)</f>
        <v>0</v>
      </c>
      <c r="I1203" s="7">
        <f>IF([1]配变!M1203="","",[1]配变!M1203)</f>
        <v>0</v>
      </c>
      <c r="J1203" s="7">
        <f>IF([1]配变!G1203="","",[1]配变!G1203)</f>
        <v>0</v>
      </c>
    </row>
    <row r="1204" spans="1:10" x14ac:dyDescent="0.15">
      <c r="A1204" s="7" t="str">
        <f>IF([1]配变!A1204="","",[1]配变!A1204)</f>
        <v>周泾六期II区2#变</v>
      </c>
      <c r="B1204" s="7" t="str">
        <f>IF([1]配变!B1204="","",[1]配变!B1204)</f>
        <v>10kV</v>
      </c>
      <c r="C1204" s="7">
        <f>IF([1]配变!D1204="","",[1]配变!D1204)</f>
        <v>500</v>
      </c>
      <c r="D1204" s="7" t="str">
        <f>IF([1]配变!F1204="","",[1]配变!F1204)</f>
        <v>市辖</v>
      </c>
      <c r="E1204" s="7" t="str">
        <f>IF([1]配变!H1204="","",[1]配变!H1204)</f>
        <v>分区2</v>
      </c>
      <c r="F1204" s="7">
        <f>IF([1]配变!J1204="","",[1]配变!J1204)</f>
        <v>0</v>
      </c>
      <c r="G1204" s="7">
        <f>IF([1]配变!K1204="","",[1]配变!K1204)</f>
        <v>1</v>
      </c>
      <c r="H1204" s="7">
        <f>IF([1]配变!L1204="","",[1]配变!L1204)</f>
        <v>1</v>
      </c>
      <c r="I1204" s="7">
        <f>IF([1]配变!M1204="","",[1]配变!M1204)</f>
        <v>1</v>
      </c>
      <c r="J1204" s="7">
        <f>IF([1]配变!G1204="","",[1]配变!G1204)</f>
        <v>0</v>
      </c>
    </row>
    <row r="1205" spans="1:10" x14ac:dyDescent="0.15">
      <c r="A1205" s="7" t="str">
        <f>IF([1]配变!A1205="","",[1]配变!A1205)</f>
        <v>周泾六期II区1#变</v>
      </c>
      <c r="B1205" s="7" t="str">
        <f>IF([1]配变!B1205="","",[1]配变!B1205)</f>
        <v>10kV</v>
      </c>
      <c r="C1205" s="7">
        <f>IF([1]配变!D1205="","",[1]配变!D1205)</f>
        <v>500</v>
      </c>
      <c r="D1205" s="7" t="str">
        <f>IF([1]配变!F1205="","",[1]配变!F1205)</f>
        <v>市辖</v>
      </c>
      <c r="E1205" s="7" t="str">
        <f>IF([1]配变!H1205="","",[1]配变!H1205)</f>
        <v>分区2</v>
      </c>
      <c r="F1205" s="7">
        <f>IF([1]配变!J1205="","",[1]配变!J1205)</f>
        <v>1</v>
      </c>
      <c r="G1205" s="7">
        <f>IF([1]配变!K1205="","",[1]配变!K1205)</f>
        <v>2</v>
      </c>
      <c r="H1205" s="7">
        <f>IF([1]配变!L1205="","",[1]配变!L1205)</f>
        <v>1</v>
      </c>
      <c r="I1205" s="7">
        <f>IF([1]配变!M1205="","",[1]配变!M1205)</f>
        <v>1</v>
      </c>
      <c r="J1205" s="7">
        <f>IF([1]配变!G1205="","",[1]配变!G1205)</f>
        <v>0</v>
      </c>
    </row>
    <row r="1206" spans="1:10" x14ac:dyDescent="0.15">
      <c r="A1206" s="7" t="str">
        <f>IF([1]配变!A1206="","",[1]配变!A1206)</f>
        <v>陆家宅1#变</v>
      </c>
      <c r="B1206" s="7" t="str">
        <f>IF([1]配变!B1206="","",[1]配变!B1206)</f>
        <v>10kV</v>
      </c>
      <c r="C1206" s="7">
        <f>IF([1]配变!D1206="","",[1]配变!D1206)</f>
        <v>250</v>
      </c>
      <c r="D1206" s="7" t="str">
        <f>IF([1]配变!F1206="","",[1]配变!F1206)</f>
        <v>市辖</v>
      </c>
      <c r="E1206" s="7" t="str">
        <f>IF([1]配变!H1206="","",[1]配变!H1206)</f>
        <v>分区2</v>
      </c>
      <c r="F1206" s="7">
        <f>IF([1]配变!J1206="","",[1]配变!J1206)</f>
        <v>0</v>
      </c>
      <c r="G1206" s="7">
        <f>IF([1]配变!K1206="","",[1]配变!K1206)</f>
        <v>0</v>
      </c>
      <c r="H1206" s="7">
        <f>IF([1]配变!L1206="","",[1]配变!L1206)</f>
        <v>0</v>
      </c>
      <c r="I1206" s="7">
        <f>IF([1]配变!M1206="","",[1]配变!M1206)</f>
        <v>0</v>
      </c>
      <c r="J1206" s="7">
        <f>IF([1]配变!G1206="","",[1]配变!G1206)</f>
        <v>0</v>
      </c>
    </row>
    <row r="1207" spans="1:10" x14ac:dyDescent="0.15">
      <c r="A1207" s="7" t="str">
        <f>IF([1]配变!A1207="","",[1]配变!A1207)</f>
        <v>中石化壳牌</v>
      </c>
      <c r="B1207" s="7" t="str">
        <f>IF([1]配变!B1207="","",[1]配变!B1207)</f>
        <v>10kV</v>
      </c>
      <c r="C1207" s="7">
        <f>IF([1]配变!D1207="","",[1]配变!D1207)</f>
        <v>30</v>
      </c>
      <c r="D1207" s="7" t="str">
        <f>IF([1]配变!F1207="","",[1]配变!F1207)</f>
        <v>市辖</v>
      </c>
      <c r="E1207" s="7" t="str">
        <f>IF([1]配变!H1207="","",[1]配变!H1207)</f>
        <v>分区2</v>
      </c>
      <c r="F1207" s="7">
        <f>IF([1]配变!J1207="","",[1]配变!J1207)</f>
        <v>1</v>
      </c>
      <c r="G1207" s="7">
        <f>IF([1]配变!K1207="","",[1]配变!K1207)</f>
        <v>1</v>
      </c>
      <c r="H1207" s="7">
        <f>IF([1]配变!L1207="","",[1]配变!L1207)</f>
        <v>1</v>
      </c>
      <c r="I1207" s="7">
        <f>IF([1]配变!M1207="","",[1]配变!M1207)</f>
        <v>1</v>
      </c>
      <c r="J1207" s="7">
        <f>IF([1]配变!G1207="","",[1]配变!G1207)</f>
        <v>0</v>
      </c>
    </row>
    <row r="1208" spans="1:10" x14ac:dyDescent="0.15">
      <c r="A1208" s="7" t="str">
        <f>IF([1]配变!A1208="","",[1]配变!A1208)</f>
        <v>同丰村工业油品（停用）</v>
      </c>
      <c r="B1208" s="7" t="str">
        <f>IF([1]配变!B1208="","",[1]配变!B1208)</f>
        <v>10kV</v>
      </c>
      <c r="C1208" s="7">
        <f>IF([1]配变!D1208="","",[1]配变!D1208)</f>
        <v>160</v>
      </c>
      <c r="D1208" s="7" t="str">
        <f>IF([1]配变!F1208="","",[1]配变!F1208)</f>
        <v>市辖</v>
      </c>
      <c r="E1208" s="7" t="str">
        <f>IF([1]配变!H1208="","",[1]配变!H1208)</f>
        <v>分区2</v>
      </c>
      <c r="F1208" s="7">
        <f>IF([1]配变!J1208="","",[1]配变!J1208)</f>
        <v>0</v>
      </c>
      <c r="G1208" s="7">
        <f>IF([1]配变!K1208="","",[1]配变!K1208)</f>
        <v>2</v>
      </c>
      <c r="H1208" s="7">
        <f>IF([1]配变!L1208="","",[1]配变!L1208)</f>
        <v>1</v>
      </c>
      <c r="I1208" s="7">
        <f>IF([1]配变!M1208="","",[1]配变!M1208)</f>
        <v>1</v>
      </c>
      <c r="J1208" s="7">
        <f>IF([1]配变!G1208="","",[1]配变!G1208)</f>
        <v>0</v>
      </c>
    </row>
    <row r="1209" spans="1:10" x14ac:dyDescent="0.15">
      <c r="A1209" s="7" t="str">
        <f>IF([1]配变!A1209="","",[1]配变!A1209)</f>
        <v>迪卡侬仓储</v>
      </c>
      <c r="B1209" s="7" t="str">
        <f>IF([1]配变!B1209="","",[1]配变!B1209)</f>
        <v>10kV</v>
      </c>
      <c r="C1209" s="7">
        <f>IF([1]配变!D1209="","",[1]配变!D1209)</f>
        <v>500</v>
      </c>
      <c r="D1209" s="7" t="str">
        <f>IF([1]配变!F1209="","",[1]配变!F1209)</f>
        <v>市辖</v>
      </c>
      <c r="E1209" s="7" t="str">
        <f>IF([1]配变!H1209="","",[1]配变!H1209)</f>
        <v>分区2</v>
      </c>
      <c r="F1209" s="7">
        <f>IF([1]配变!J1209="","",[1]配变!J1209)</f>
        <v>1</v>
      </c>
      <c r="G1209" s="7">
        <f>IF([1]配变!K1209="","",[1]配变!K1209)</f>
        <v>0</v>
      </c>
      <c r="H1209" s="7">
        <f>IF([1]配变!L1209="","",[1]配变!L1209)</f>
        <v>0</v>
      </c>
      <c r="I1209" s="7">
        <f>IF([1]配变!M1209="","",[1]配变!M1209)</f>
        <v>0</v>
      </c>
      <c r="J1209" s="7">
        <f>IF([1]配变!G1209="","",[1]配变!G1209)</f>
        <v>0</v>
      </c>
    </row>
    <row r="1210" spans="1:10" x14ac:dyDescent="0.15">
      <c r="A1210" s="7" t="str">
        <f>IF([1]配变!A1210="","",[1]配变!A1210)</f>
        <v>宝湾线路灯</v>
      </c>
      <c r="B1210" s="7" t="str">
        <f>IF([1]配变!B1210="","",[1]配变!B1210)</f>
        <v>10kV</v>
      </c>
      <c r="C1210" s="7">
        <f>IF([1]配变!D1210="","",[1]配变!D1210)</f>
        <v>80</v>
      </c>
      <c r="D1210" s="7" t="str">
        <f>IF([1]配变!F1210="","",[1]配变!F1210)</f>
        <v>市辖</v>
      </c>
      <c r="E1210" s="7" t="str">
        <f>IF([1]配变!H1210="","",[1]配变!H1210)</f>
        <v>分区2</v>
      </c>
      <c r="F1210" s="7">
        <f>IF([1]配变!J1210="","",[1]配变!J1210)</f>
        <v>0</v>
      </c>
      <c r="G1210" s="7">
        <f>IF([1]配变!K1210="","",[1]配变!K1210)</f>
        <v>1</v>
      </c>
      <c r="H1210" s="7">
        <f>IF([1]配变!L1210="","",[1]配变!L1210)</f>
        <v>1</v>
      </c>
      <c r="I1210" s="7">
        <f>IF([1]配变!M1210="","",[1]配变!M1210)</f>
        <v>1</v>
      </c>
      <c r="J1210" s="7">
        <f>IF([1]配变!G1210="","",[1]配变!G1210)</f>
        <v>0</v>
      </c>
    </row>
    <row r="1211" spans="1:10" x14ac:dyDescent="0.15">
      <c r="A1211" s="7" t="str">
        <f>IF([1]配变!A1211="","",[1]配变!A1211)</f>
        <v>宝湾物流</v>
      </c>
      <c r="B1211" s="7" t="str">
        <f>IF([1]配变!B1211="","",[1]配变!B1211)</f>
        <v>10kV</v>
      </c>
      <c r="C1211" s="7">
        <f>IF([1]配变!D1211="","",[1]配变!D1211)</f>
        <v>1630</v>
      </c>
      <c r="D1211" s="7" t="str">
        <f>IF([1]配变!F1211="","",[1]配变!F1211)</f>
        <v>市辖</v>
      </c>
      <c r="E1211" s="7" t="str">
        <f>IF([1]配变!H1211="","",[1]配变!H1211)</f>
        <v>分区2</v>
      </c>
      <c r="F1211" s="7">
        <f>IF([1]配变!J1211="","",[1]配变!J1211)</f>
        <v>1</v>
      </c>
      <c r="G1211" s="7">
        <f>IF([1]配变!K1211="","",[1]配变!K1211)</f>
        <v>2</v>
      </c>
      <c r="H1211" s="7">
        <f>IF([1]配变!L1211="","",[1]配变!L1211)</f>
        <v>1</v>
      </c>
      <c r="I1211" s="7">
        <f>IF([1]配变!M1211="","",[1]配变!M1211)</f>
        <v>1</v>
      </c>
      <c r="J1211" s="7">
        <f>IF([1]配变!G1211="","",[1]配变!G1211)</f>
        <v>0</v>
      </c>
    </row>
    <row r="1212" spans="1:10" x14ac:dyDescent="0.15">
      <c r="A1212" s="7" t="str">
        <f>IF([1]配变!A1212="","",[1]配变!A1212)</f>
        <v>亿卡迪机电</v>
      </c>
      <c r="B1212" s="7" t="str">
        <f>IF([1]配变!B1212="","",[1]配变!B1212)</f>
        <v>10kV</v>
      </c>
      <c r="C1212" s="7">
        <f>IF([1]配变!D1212="","",[1]配变!D1212)</f>
        <v>315</v>
      </c>
      <c r="D1212" s="7" t="str">
        <f>IF([1]配变!F1212="","",[1]配变!F1212)</f>
        <v>市辖</v>
      </c>
      <c r="E1212" s="7" t="str">
        <f>IF([1]配变!H1212="","",[1]配变!H1212)</f>
        <v>分区2</v>
      </c>
      <c r="F1212" s="7">
        <f>IF([1]配变!J1212="","",[1]配变!J1212)</f>
        <v>0</v>
      </c>
      <c r="G1212" s="7">
        <f>IF([1]配变!K1212="","",[1]配变!K1212)</f>
        <v>0</v>
      </c>
      <c r="H1212" s="7">
        <f>IF([1]配变!L1212="","",[1]配变!L1212)</f>
        <v>0</v>
      </c>
      <c r="I1212" s="7">
        <f>IF([1]配变!M1212="","",[1]配变!M1212)</f>
        <v>0</v>
      </c>
      <c r="J1212" s="7">
        <f>IF([1]配变!G1212="","",[1]配变!G1212)</f>
        <v>0</v>
      </c>
    </row>
    <row r="1213" spans="1:10" x14ac:dyDescent="0.15">
      <c r="A1213" s="7" t="str">
        <f>IF([1]配变!A1213="","",[1]配变!A1213)</f>
        <v>金博特制冷6963</v>
      </c>
      <c r="B1213" s="7" t="str">
        <f>IF([1]配变!B1213="","",[1]配变!B1213)</f>
        <v>10kV</v>
      </c>
      <c r="C1213" s="7">
        <f>IF([1]配变!D1213="","",[1]配变!D1213)</f>
        <v>1000</v>
      </c>
      <c r="D1213" s="7" t="str">
        <f>IF([1]配变!F1213="","",[1]配变!F1213)</f>
        <v>市辖</v>
      </c>
      <c r="E1213" s="7" t="str">
        <f>IF([1]配变!H1213="","",[1]配变!H1213)</f>
        <v>分区2</v>
      </c>
      <c r="F1213" s="7">
        <f>IF([1]配变!J1213="","",[1]配变!J1213)</f>
        <v>1</v>
      </c>
      <c r="G1213" s="7">
        <f>IF([1]配变!K1213="","",[1]配变!K1213)</f>
        <v>1</v>
      </c>
      <c r="H1213" s="7">
        <f>IF([1]配变!L1213="","",[1]配变!L1213)</f>
        <v>1</v>
      </c>
      <c r="I1213" s="7">
        <f>IF([1]配变!M1213="","",[1]配变!M1213)</f>
        <v>1</v>
      </c>
      <c r="J1213" s="7">
        <f>IF([1]配变!G1213="","",[1]配变!G1213)</f>
        <v>0</v>
      </c>
    </row>
    <row r="1214" spans="1:10" x14ac:dyDescent="0.15">
      <c r="A1214" s="7" t="str">
        <f>IF([1]配变!A1214="","",[1]配变!A1214)</f>
        <v>金博特制冷0344</v>
      </c>
      <c r="B1214" s="7" t="str">
        <f>IF([1]配变!B1214="","",[1]配变!B1214)</f>
        <v>10kV</v>
      </c>
      <c r="C1214" s="7">
        <f>IF([1]配变!D1214="","",[1]配变!D1214)</f>
        <v>200</v>
      </c>
      <c r="D1214" s="7" t="str">
        <f>IF([1]配变!F1214="","",[1]配变!F1214)</f>
        <v>市辖</v>
      </c>
      <c r="E1214" s="7" t="str">
        <f>IF([1]配变!H1214="","",[1]配变!H1214)</f>
        <v>分区2</v>
      </c>
      <c r="F1214" s="7">
        <f>IF([1]配变!J1214="","",[1]配变!J1214)</f>
        <v>0</v>
      </c>
      <c r="G1214" s="7">
        <f>IF([1]配变!K1214="","",[1]配变!K1214)</f>
        <v>2</v>
      </c>
      <c r="H1214" s="7">
        <f>IF([1]配变!L1214="","",[1]配变!L1214)</f>
        <v>1</v>
      </c>
      <c r="I1214" s="7">
        <f>IF([1]配变!M1214="","",[1]配变!M1214)</f>
        <v>1</v>
      </c>
      <c r="J1214" s="7">
        <f>IF([1]配变!G1214="","",[1]配变!G1214)</f>
        <v>0</v>
      </c>
    </row>
    <row r="1215" spans="1:10" x14ac:dyDescent="0.15">
      <c r="A1215" s="7" t="str">
        <f>IF([1]配变!A1215="","",[1]配变!A1215)</f>
        <v>人民政府</v>
      </c>
      <c r="B1215" s="7" t="str">
        <f>IF([1]配变!B1215="","",[1]配变!B1215)</f>
        <v>10kV</v>
      </c>
      <c r="C1215" s="7">
        <f>IF([1]配变!D1215="","",[1]配变!D1215)</f>
        <v>250</v>
      </c>
      <c r="D1215" s="7" t="str">
        <f>IF([1]配变!F1215="","",[1]配变!F1215)</f>
        <v>县级</v>
      </c>
      <c r="E1215" s="7" t="str">
        <f>IF([1]配变!H1215="","",[1]配变!H1215)</f>
        <v>分区3</v>
      </c>
      <c r="F1215" s="7">
        <f>IF([1]配变!J1215="","",[1]配变!J1215)</f>
        <v>1</v>
      </c>
      <c r="G1215" s="7">
        <f>IF([1]配变!K1215="","",[1]配变!K1215)</f>
        <v>0</v>
      </c>
      <c r="H1215" s="7">
        <f>IF([1]配变!L1215="","",[1]配变!L1215)</f>
        <v>0</v>
      </c>
      <c r="I1215" s="7">
        <f>IF([1]配变!M1215="","",[1]配变!M1215)</f>
        <v>0</v>
      </c>
      <c r="J1215" s="7">
        <f>IF([1]配变!G1215="","",[1]配变!G1215)</f>
        <v>0</v>
      </c>
    </row>
    <row r="1216" spans="1:10" x14ac:dyDescent="0.15">
      <c r="A1216" s="7" t="str">
        <f>IF([1]配变!A1216="","",[1]配变!A1216)</f>
        <v>英威达精密机械1-1</v>
      </c>
      <c r="B1216" s="7" t="str">
        <f>IF([1]配变!B1216="","",[1]配变!B1216)</f>
        <v>10kV</v>
      </c>
      <c r="C1216" s="7">
        <f>IF([1]配变!D1216="","",[1]配变!D1216)</f>
        <v>1250</v>
      </c>
      <c r="D1216" s="7" t="str">
        <f>IF([1]配变!F1216="","",[1]配变!F1216)</f>
        <v>县级</v>
      </c>
      <c r="E1216" s="7" t="str">
        <f>IF([1]配变!H1216="","",[1]配变!H1216)</f>
        <v>分区3</v>
      </c>
      <c r="F1216" s="7">
        <f>IF([1]配变!J1216="","",[1]配变!J1216)</f>
        <v>0</v>
      </c>
      <c r="G1216" s="7">
        <f>IF([1]配变!K1216="","",[1]配变!K1216)</f>
        <v>1</v>
      </c>
      <c r="H1216" s="7">
        <f>IF([1]配变!L1216="","",[1]配变!L1216)</f>
        <v>1</v>
      </c>
      <c r="I1216" s="7">
        <f>IF([1]配变!M1216="","",[1]配变!M1216)</f>
        <v>1</v>
      </c>
      <c r="J1216" s="7">
        <f>IF([1]配变!G1216="","",[1]配变!G1216)</f>
        <v>0</v>
      </c>
    </row>
    <row r="1217" spans="1:10" x14ac:dyDescent="0.15">
      <c r="A1217" s="7" t="str">
        <f>IF([1]配变!A1217="","",[1]配变!A1217)</f>
        <v>英威达精密机械1-2</v>
      </c>
      <c r="B1217" s="7" t="str">
        <f>IF([1]配变!B1217="","",[1]配变!B1217)</f>
        <v>10kV</v>
      </c>
      <c r="C1217" s="7">
        <f>IF([1]配变!D1217="","",[1]配变!D1217)</f>
        <v>30</v>
      </c>
      <c r="D1217" s="7" t="str">
        <f>IF([1]配变!F1217="","",[1]配变!F1217)</f>
        <v>县级</v>
      </c>
      <c r="E1217" s="7" t="str">
        <f>IF([1]配变!H1217="","",[1]配变!H1217)</f>
        <v>分区3</v>
      </c>
      <c r="F1217" s="7">
        <f>IF([1]配变!J1217="","",[1]配变!J1217)</f>
        <v>1</v>
      </c>
      <c r="G1217" s="7">
        <f>IF([1]配变!K1217="","",[1]配变!K1217)</f>
        <v>2</v>
      </c>
      <c r="H1217" s="7">
        <f>IF([1]配变!L1217="","",[1]配变!L1217)</f>
        <v>1</v>
      </c>
      <c r="I1217" s="7">
        <f>IF([1]配变!M1217="","",[1]配变!M1217)</f>
        <v>1</v>
      </c>
      <c r="J1217" s="7">
        <f>IF([1]配变!G1217="","",[1]配变!G1217)</f>
        <v>0</v>
      </c>
    </row>
    <row r="1218" spans="1:10" x14ac:dyDescent="0.15">
      <c r="A1218" s="7" t="str">
        <f>IF([1]配变!A1218="","",[1]配变!A1218)</f>
        <v>雅诗蒂诺</v>
      </c>
      <c r="B1218" s="7" t="str">
        <f>IF([1]配变!B1218="","",[1]配变!B1218)</f>
        <v>10kV</v>
      </c>
      <c r="C1218" s="7">
        <f>IF([1]配变!D1218="","",[1]配变!D1218)</f>
        <v>315</v>
      </c>
      <c r="D1218" s="7" t="str">
        <f>IF([1]配变!F1218="","",[1]配变!F1218)</f>
        <v>县级</v>
      </c>
      <c r="E1218" s="7" t="str">
        <f>IF([1]配变!H1218="","",[1]配变!H1218)</f>
        <v>分区3</v>
      </c>
      <c r="F1218" s="7">
        <f>IF([1]配变!J1218="","",[1]配变!J1218)</f>
        <v>0</v>
      </c>
      <c r="G1218" s="7">
        <f>IF([1]配变!K1218="","",[1]配变!K1218)</f>
        <v>0</v>
      </c>
      <c r="H1218" s="7">
        <f>IF([1]配变!L1218="","",[1]配变!L1218)</f>
        <v>0</v>
      </c>
      <c r="I1218" s="7">
        <f>IF([1]配变!M1218="","",[1]配变!M1218)</f>
        <v>0</v>
      </c>
      <c r="J1218" s="7">
        <f>IF([1]配变!G1218="","",[1]配变!G1218)</f>
        <v>0</v>
      </c>
    </row>
    <row r="1219" spans="1:10" x14ac:dyDescent="0.15">
      <c r="A1219" s="7" t="str">
        <f>IF([1]配变!A1219="","",[1]配变!A1219)</f>
        <v>天福线江苏移动</v>
      </c>
      <c r="B1219" s="7" t="str">
        <f>IF([1]配变!B1219="","",[1]配变!B1219)</f>
        <v>10kV</v>
      </c>
      <c r="C1219" s="7">
        <f>IF([1]配变!D1219="","",[1]配变!D1219)</f>
        <v>30</v>
      </c>
      <c r="D1219" s="7" t="str">
        <f>IF([1]配变!F1219="","",[1]配变!F1219)</f>
        <v>县级</v>
      </c>
      <c r="E1219" s="7" t="str">
        <f>IF([1]配变!H1219="","",[1]配变!H1219)</f>
        <v>分区3</v>
      </c>
      <c r="F1219" s="7">
        <f>IF([1]配变!J1219="","",[1]配变!J1219)</f>
        <v>1</v>
      </c>
      <c r="G1219" s="7">
        <f>IF([1]配变!K1219="","",[1]配变!K1219)</f>
        <v>1</v>
      </c>
      <c r="H1219" s="7">
        <f>IF([1]配变!L1219="","",[1]配变!L1219)</f>
        <v>1</v>
      </c>
      <c r="I1219" s="7">
        <f>IF([1]配变!M1219="","",[1]配变!M1219)</f>
        <v>1</v>
      </c>
      <c r="J1219" s="7">
        <f>IF([1]配变!G1219="","",[1]配变!G1219)</f>
        <v>0</v>
      </c>
    </row>
    <row r="1220" spans="1:10" x14ac:dyDescent="0.15">
      <c r="A1220" s="7" t="str">
        <f>IF([1]配变!A1220="","",[1]配变!A1220)</f>
        <v>天福线中国联通</v>
      </c>
      <c r="B1220" s="7" t="str">
        <f>IF([1]配变!B1220="","",[1]配变!B1220)</f>
        <v>10kV</v>
      </c>
      <c r="C1220" s="7">
        <f>IF([1]配变!D1220="","",[1]配变!D1220)</f>
        <v>30</v>
      </c>
      <c r="D1220" s="7" t="str">
        <f>IF([1]配变!F1220="","",[1]配变!F1220)</f>
        <v>县级</v>
      </c>
      <c r="E1220" s="7" t="str">
        <f>IF([1]配变!H1220="","",[1]配变!H1220)</f>
        <v>分区3</v>
      </c>
      <c r="F1220" s="7">
        <f>IF([1]配变!J1220="","",[1]配变!J1220)</f>
        <v>0</v>
      </c>
      <c r="G1220" s="7">
        <f>IF([1]配变!K1220="","",[1]配变!K1220)</f>
        <v>2</v>
      </c>
      <c r="H1220" s="7">
        <f>IF([1]配变!L1220="","",[1]配变!L1220)</f>
        <v>1</v>
      </c>
      <c r="I1220" s="7">
        <f>IF([1]配变!M1220="","",[1]配变!M1220)</f>
        <v>1</v>
      </c>
      <c r="J1220" s="7">
        <f>IF([1]配变!G1220="","",[1]配变!G1220)</f>
        <v>0</v>
      </c>
    </row>
    <row r="1221" spans="1:10" x14ac:dyDescent="0.15">
      <c r="A1221" s="7" t="str">
        <f>IF([1]配变!A1221="","",[1]配变!A1221)</f>
        <v>商务城水泵</v>
      </c>
      <c r="B1221" s="7" t="str">
        <f>IF([1]配变!B1221="","",[1]配变!B1221)</f>
        <v>10kV</v>
      </c>
      <c r="C1221" s="7">
        <f>IF([1]配变!D1221="","",[1]配变!D1221)</f>
        <v>30</v>
      </c>
      <c r="D1221" s="7" t="str">
        <f>IF([1]配变!F1221="","",[1]配变!F1221)</f>
        <v>县级</v>
      </c>
      <c r="E1221" s="7" t="str">
        <f>IF([1]配变!H1221="","",[1]配变!H1221)</f>
        <v>分区3</v>
      </c>
      <c r="F1221" s="7">
        <f>IF([1]配变!J1221="","",[1]配变!J1221)</f>
        <v>1</v>
      </c>
      <c r="G1221" s="7">
        <f>IF([1]配变!K1221="","",[1]配变!K1221)</f>
        <v>0</v>
      </c>
      <c r="H1221" s="7">
        <f>IF([1]配变!L1221="","",[1]配变!L1221)</f>
        <v>0</v>
      </c>
      <c r="I1221" s="7">
        <f>IF([1]配变!M1221="","",[1]配变!M1221)</f>
        <v>0</v>
      </c>
      <c r="J1221" s="7">
        <f>IF([1]配变!G1221="","",[1]配变!G1221)</f>
        <v>0</v>
      </c>
    </row>
    <row r="1222" spans="1:10" x14ac:dyDescent="0.15">
      <c r="A1222" s="7" t="str">
        <f>IF([1]配变!A1222="","",[1]配变!A1222)</f>
        <v>元勉环球科技</v>
      </c>
      <c r="B1222" s="7" t="str">
        <f>IF([1]配变!B1222="","",[1]配变!B1222)</f>
        <v>10kV</v>
      </c>
      <c r="C1222" s="7">
        <f>IF([1]配变!D1222="","",[1]配变!D1222)</f>
        <v>250</v>
      </c>
      <c r="D1222" s="7" t="str">
        <f>IF([1]配变!F1222="","",[1]配变!F1222)</f>
        <v>县级</v>
      </c>
      <c r="E1222" s="7" t="str">
        <f>IF([1]配变!H1222="","",[1]配变!H1222)</f>
        <v>分区3</v>
      </c>
      <c r="F1222" s="7">
        <f>IF([1]配变!J1222="","",[1]配变!J1222)</f>
        <v>0</v>
      </c>
      <c r="G1222" s="7">
        <f>IF([1]配变!K1222="","",[1]配变!K1222)</f>
        <v>1</v>
      </c>
      <c r="H1222" s="7">
        <f>IF([1]配变!L1222="","",[1]配变!L1222)</f>
        <v>1</v>
      </c>
      <c r="I1222" s="7">
        <f>IF([1]配变!M1222="","",[1]配变!M1222)</f>
        <v>1</v>
      </c>
      <c r="J1222" s="7">
        <f>IF([1]配变!G1222="","",[1]配变!G1222)</f>
        <v>0</v>
      </c>
    </row>
    <row r="1223" spans="1:10" x14ac:dyDescent="0.15">
      <c r="A1223" s="7" t="str">
        <f>IF([1]配变!A1223="","",[1]配变!A1223)</f>
        <v>飞德利机电</v>
      </c>
      <c r="B1223" s="7" t="str">
        <f>IF([1]配变!B1223="","",[1]配变!B1223)</f>
        <v>10kV</v>
      </c>
      <c r="C1223" s="7">
        <f>IF([1]配变!D1223="","",[1]配变!D1223)</f>
        <v>500</v>
      </c>
      <c r="D1223" s="7" t="str">
        <f>IF([1]配变!F1223="","",[1]配变!F1223)</f>
        <v>市辖</v>
      </c>
      <c r="E1223" s="7" t="str">
        <f>IF([1]配变!H1223="","",[1]配变!H1223)</f>
        <v>分区2</v>
      </c>
      <c r="F1223" s="7">
        <f>IF([1]配变!J1223="","",[1]配变!J1223)</f>
        <v>1</v>
      </c>
      <c r="G1223" s="7">
        <f>IF([1]配变!K1223="","",[1]配变!K1223)</f>
        <v>2</v>
      </c>
      <c r="H1223" s="7">
        <f>IF([1]配变!L1223="","",[1]配变!L1223)</f>
        <v>1</v>
      </c>
      <c r="I1223" s="7">
        <f>IF([1]配变!M1223="","",[1]配变!M1223)</f>
        <v>1</v>
      </c>
      <c r="J1223" s="7">
        <f>IF([1]配变!G1223="","",[1]配变!G1223)</f>
        <v>0</v>
      </c>
    </row>
    <row r="1224" spans="1:10" x14ac:dyDescent="0.15">
      <c r="A1224" s="7" t="str">
        <f>IF([1]配变!A1224="","",[1]配变!A1224)</f>
        <v>诚和标准件1-1</v>
      </c>
      <c r="B1224" s="7" t="str">
        <f>IF([1]配变!B1224="","",[1]配变!B1224)</f>
        <v>10kV</v>
      </c>
      <c r="C1224" s="7">
        <f>IF([1]配变!D1224="","",[1]配变!D1224)</f>
        <v>2000</v>
      </c>
      <c r="D1224" s="7" t="str">
        <f>IF([1]配变!F1224="","",[1]配变!F1224)</f>
        <v>市辖</v>
      </c>
      <c r="E1224" s="7" t="str">
        <f>IF([1]配变!H1224="","",[1]配变!H1224)</f>
        <v>分区2</v>
      </c>
      <c r="F1224" s="7">
        <f>IF([1]配变!J1224="","",[1]配变!J1224)</f>
        <v>0</v>
      </c>
      <c r="G1224" s="7">
        <f>IF([1]配变!K1224="","",[1]配变!K1224)</f>
        <v>0</v>
      </c>
      <c r="H1224" s="7">
        <f>IF([1]配变!L1224="","",[1]配变!L1224)</f>
        <v>0</v>
      </c>
      <c r="I1224" s="7">
        <f>IF([1]配变!M1224="","",[1]配变!M1224)</f>
        <v>0</v>
      </c>
      <c r="J1224" s="7">
        <f>IF([1]配变!G1224="","",[1]配变!G1224)</f>
        <v>0</v>
      </c>
    </row>
    <row r="1225" spans="1:10" x14ac:dyDescent="0.15">
      <c r="A1225" s="7" t="str">
        <f>IF([1]配变!A1225="","",[1]配变!A1225)</f>
        <v>诚和标准件1-2</v>
      </c>
      <c r="B1225" s="7" t="str">
        <f>IF([1]配变!B1225="","",[1]配变!B1225)</f>
        <v>10kV</v>
      </c>
      <c r="C1225" s="7">
        <f>IF([1]配变!D1225="","",[1]配变!D1225)</f>
        <v>2000</v>
      </c>
      <c r="D1225" s="7" t="str">
        <f>IF([1]配变!F1225="","",[1]配变!F1225)</f>
        <v>市辖</v>
      </c>
      <c r="E1225" s="7" t="str">
        <f>IF([1]配变!H1225="","",[1]配变!H1225)</f>
        <v>分区2</v>
      </c>
      <c r="F1225" s="7">
        <f>IF([1]配变!J1225="","",[1]配变!J1225)</f>
        <v>1</v>
      </c>
      <c r="G1225" s="7">
        <f>IF([1]配变!K1225="","",[1]配变!K1225)</f>
        <v>1</v>
      </c>
      <c r="H1225" s="7">
        <f>IF([1]配变!L1225="","",[1]配变!L1225)</f>
        <v>1</v>
      </c>
      <c r="I1225" s="7">
        <f>IF([1]配变!M1225="","",[1]配变!M1225)</f>
        <v>1</v>
      </c>
      <c r="J1225" s="7">
        <f>IF([1]配变!G1225="","",[1]配变!G1225)</f>
        <v>0</v>
      </c>
    </row>
    <row r="1226" spans="1:10" x14ac:dyDescent="0.15">
      <c r="A1226" s="7" t="str">
        <f>IF([1]配变!A1226="","",[1]配变!A1226)</f>
        <v>诚和标准件1-3</v>
      </c>
      <c r="B1226" s="7" t="str">
        <f>IF([1]配变!B1226="","",[1]配变!B1226)</f>
        <v>10kV</v>
      </c>
      <c r="C1226" s="7">
        <f>IF([1]配变!D1226="","",[1]配变!D1226)</f>
        <v>1600</v>
      </c>
      <c r="D1226" s="7" t="str">
        <f>IF([1]配变!F1226="","",[1]配变!F1226)</f>
        <v>市辖</v>
      </c>
      <c r="E1226" s="7" t="str">
        <f>IF([1]配变!H1226="","",[1]配变!H1226)</f>
        <v>分区2</v>
      </c>
      <c r="F1226" s="7">
        <f>IF([1]配变!J1226="","",[1]配变!J1226)</f>
        <v>0</v>
      </c>
      <c r="G1226" s="7">
        <f>IF([1]配变!K1226="","",[1]配变!K1226)</f>
        <v>2</v>
      </c>
      <c r="H1226" s="7">
        <f>IF([1]配变!L1226="","",[1]配变!L1226)</f>
        <v>1</v>
      </c>
      <c r="I1226" s="7">
        <f>IF([1]配变!M1226="","",[1]配变!M1226)</f>
        <v>1</v>
      </c>
      <c r="J1226" s="7">
        <f>IF([1]配变!G1226="","",[1]配变!G1226)</f>
        <v>0</v>
      </c>
    </row>
    <row r="1227" spans="1:10" x14ac:dyDescent="0.15">
      <c r="A1227" s="7" t="str">
        <f>IF([1]配变!A1227="","",[1]配变!A1227)</f>
        <v>丽强转移印花</v>
      </c>
      <c r="B1227" s="7" t="str">
        <f>IF([1]配变!B1227="","",[1]配变!B1227)</f>
        <v>10kV</v>
      </c>
      <c r="C1227" s="7">
        <f>IF([1]配变!D1227="","",[1]配变!D1227)</f>
        <v>1000</v>
      </c>
      <c r="D1227" s="7" t="str">
        <f>IF([1]配变!F1227="","",[1]配变!F1227)</f>
        <v>市辖</v>
      </c>
      <c r="E1227" s="7" t="str">
        <f>IF([1]配变!H1227="","",[1]配变!H1227)</f>
        <v>分区1</v>
      </c>
      <c r="F1227" s="7">
        <f>IF([1]配变!J1227="","",[1]配变!J1227)</f>
        <v>1</v>
      </c>
      <c r="G1227" s="7">
        <f>IF([1]配变!K1227="","",[1]配变!K1227)</f>
        <v>0</v>
      </c>
      <c r="H1227" s="7">
        <f>IF([1]配变!L1227="","",[1]配变!L1227)</f>
        <v>0</v>
      </c>
      <c r="I1227" s="7">
        <f>IF([1]配变!M1227="","",[1]配变!M1227)</f>
        <v>0</v>
      </c>
      <c r="J1227" s="7">
        <f>IF([1]配变!G1227="","",[1]配变!G1227)</f>
        <v>0</v>
      </c>
    </row>
    <row r="1228" spans="1:10" x14ac:dyDescent="0.15">
      <c r="A1228" s="7" t="str">
        <f>IF([1]配变!A1228="","",[1]配变!A1228)</f>
        <v>舜力机械</v>
      </c>
      <c r="B1228" s="7" t="str">
        <f>IF([1]配变!B1228="","",[1]配变!B1228)</f>
        <v>10kV</v>
      </c>
      <c r="C1228" s="7">
        <f>IF([1]配变!D1228="","",[1]配变!D1228)</f>
        <v>500</v>
      </c>
      <c r="D1228" s="7" t="str">
        <f>IF([1]配变!F1228="","",[1]配变!F1228)</f>
        <v>市辖</v>
      </c>
      <c r="E1228" s="7" t="str">
        <f>IF([1]配变!H1228="","",[1]配变!H1228)</f>
        <v>分区1</v>
      </c>
      <c r="F1228" s="7">
        <f>IF([1]配变!J1228="","",[1]配变!J1228)</f>
        <v>0</v>
      </c>
      <c r="G1228" s="7">
        <f>IF([1]配变!K1228="","",[1]配变!K1228)</f>
        <v>1</v>
      </c>
      <c r="H1228" s="7">
        <f>IF([1]配变!L1228="","",[1]配变!L1228)</f>
        <v>1</v>
      </c>
      <c r="I1228" s="7">
        <f>IF([1]配变!M1228="","",[1]配变!M1228)</f>
        <v>1</v>
      </c>
      <c r="J1228" s="7">
        <f>IF([1]配变!G1228="","",[1]配变!G1228)</f>
        <v>0</v>
      </c>
    </row>
    <row r="1229" spans="1:10" x14ac:dyDescent="0.15">
      <c r="A1229" s="7" t="str">
        <f>IF([1]配变!A1229="","",[1]配变!A1229)</f>
        <v>新安社区1#变</v>
      </c>
      <c r="B1229" s="7" t="str">
        <f>IF([1]配变!B1229="","",[1]配变!B1229)</f>
        <v>10kV</v>
      </c>
      <c r="C1229" s="7">
        <f>IF([1]配变!D1229="","",[1]配变!D1229)</f>
        <v>400</v>
      </c>
      <c r="D1229" s="7" t="str">
        <f>IF([1]配变!F1229="","",[1]配变!F1229)</f>
        <v>县级</v>
      </c>
      <c r="E1229" s="7" t="str">
        <f>IF([1]配变!H1229="","",[1]配变!H1229)</f>
        <v>分区3</v>
      </c>
      <c r="F1229" s="7">
        <f>IF([1]配变!J1229="","",[1]配变!J1229)</f>
        <v>1</v>
      </c>
      <c r="G1229" s="7">
        <f>IF([1]配变!K1229="","",[1]配变!K1229)</f>
        <v>2</v>
      </c>
      <c r="H1229" s="7">
        <f>IF([1]配变!L1229="","",[1]配变!L1229)</f>
        <v>1</v>
      </c>
      <c r="I1229" s="7">
        <f>IF([1]配变!M1229="","",[1]配变!M1229)</f>
        <v>1</v>
      </c>
      <c r="J1229" s="7">
        <f>IF([1]配变!G1229="","",[1]配变!G1229)</f>
        <v>0</v>
      </c>
    </row>
    <row r="1230" spans="1:10" x14ac:dyDescent="0.15">
      <c r="A1230" s="7" t="str">
        <f>IF([1]配变!A1230="","",[1]配变!A1230)</f>
        <v>卞家角变</v>
      </c>
      <c r="B1230" s="7" t="str">
        <f>IF([1]配变!B1230="","",[1]配变!B1230)</f>
        <v>10kV</v>
      </c>
      <c r="C1230" s="7">
        <f>IF([1]配变!D1230="","",[1]配变!D1230)</f>
        <v>80</v>
      </c>
      <c r="D1230" s="7" t="str">
        <f>IF([1]配变!F1230="","",[1]配变!F1230)</f>
        <v>县级</v>
      </c>
      <c r="E1230" s="7" t="str">
        <f>IF([1]配变!H1230="","",[1]配变!H1230)</f>
        <v>分区3</v>
      </c>
      <c r="F1230" s="7">
        <f>IF([1]配变!J1230="","",[1]配变!J1230)</f>
        <v>0</v>
      </c>
      <c r="G1230" s="7">
        <f>IF([1]配变!K1230="","",[1]配变!K1230)</f>
        <v>0</v>
      </c>
      <c r="H1230" s="7">
        <f>IF([1]配变!L1230="","",[1]配变!L1230)</f>
        <v>0</v>
      </c>
      <c r="I1230" s="7">
        <f>IF([1]配变!M1230="","",[1]配变!M1230)</f>
        <v>0</v>
      </c>
      <c r="J1230" s="7">
        <f>IF([1]配变!G1230="","",[1]配变!G1230)</f>
        <v>0</v>
      </c>
    </row>
    <row r="1231" spans="1:10" x14ac:dyDescent="0.15">
      <c r="A1231" s="7" t="str">
        <f>IF([1]配变!A1231="","",[1]配变!A1231)</f>
        <v>联合商业发展</v>
      </c>
      <c r="B1231" s="7" t="str">
        <f>IF([1]配变!B1231="","",[1]配变!B1231)</f>
        <v>10kV</v>
      </c>
      <c r="C1231" s="7">
        <f>IF([1]配变!D1231="","",[1]配变!D1231)</f>
        <v>500</v>
      </c>
      <c r="D1231" s="7" t="str">
        <f>IF([1]配变!F1231="","",[1]配变!F1231)</f>
        <v>市辖</v>
      </c>
      <c r="E1231" s="7" t="str">
        <f>IF([1]配变!H1231="","",[1]配变!H1231)</f>
        <v>分区2</v>
      </c>
      <c r="F1231" s="7">
        <f>IF([1]配变!J1231="","",[1]配变!J1231)</f>
        <v>1</v>
      </c>
      <c r="G1231" s="7">
        <f>IF([1]配变!K1231="","",[1]配变!K1231)</f>
        <v>1</v>
      </c>
      <c r="H1231" s="7">
        <f>IF([1]配变!L1231="","",[1]配变!L1231)</f>
        <v>1</v>
      </c>
      <c r="I1231" s="7">
        <f>IF([1]配变!M1231="","",[1]配变!M1231)</f>
        <v>1</v>
      </c>
      <c r="J1231" s="7">
        <f>IF([1]配变!G1231="","",[1]配变!G1231)</f>
        <v>0</v>
      </c>
    </row>
    <row r="1232" spans="1:10" x14ac:dyDescent="0.15">
      <c r="A1232" s="7" t="str">
        <f>IF([1]配变!A1232="","",[1]配变!A1232)</f>
        <v>联合网通</v>
      </c>
      <c r="B1232" s="7" t="str">
        <f>IF([1]配变!B1232="","",[1]配变!B1232)</f>
        <v>10kV</v>
      </c>
      <c r="C1232" s="7">
        <f>IF([1]配变!D1232="","",[1]配变!D1232)</f>
        <v>30</v>
      </c>
      <c r="D1232" s="7" t="str">
        <f>IF([1]配变!F1232="","",[1]配变!F1232)</f>
        <v>市辖</v>
      </c>
      <c r="E1232" s="7" t="str">
        <f>IF([1]配变!H1232="","",[1]配变!H1232)</f>
        <v>分区2</v>
      </c>
      <c r="F1232" s="7">
        <f>IF([1]配变!J1232="","",[1]配变!J1232)</f>
        <v>0</v>
      </c>
      <c r="G1232" s="7">
        <f>IF([1]配变!K1232="","",[1]配变!K1232)</f>
        <v>2</v>
      </c>
      <c r="H1232" s="7">
        <f>IF([1]配变!L1232="","",[1]配变!L1232)</f>
        <v>1</v>
      </c>
      <c r="I1232" s="7">
        <f>IF([1]配变!M1232="","",[1]配变!M1232)</f>
        <v>1</v>
      </c>
      <c r="J1232" s="7">
        <f>IF([1]配变!G1232="","",[1]配变!G1232)</f>
        <v>0</v>
      </c>
    </row>
    <row r="1233" spans="1:10" x14ac:dyDescent="0.15">
      <c r="A1233" s="7" t="str">
        <f>IF([1]配变!A1233="","",[1]配变!A1233)</f>
        <v>公叁线移动</v>
      </c>
      <c r="B1233" s="7" t="str">
        <f>IF([1]配变!B1233="","",[1]配变!B1233)</f>
        <v>10kV</v>
      </c>
      <c r="C1233" s="7">
        <f>IF([1]配变!D1233="","",[1]配变!D1233)</f>
        <v>30</v>
      </c>
      <c r="D1233" s="7" t="str">
        <f>IF([1]配变!F1233="","",[1]配变!F1233)</f>
        <v>市辖</v>
      </c>
      <c r="E1233" s="7" t="str">
        <f>IF([1]配变!H1233="","",[1]配变!H1233)</f>
        <v>分区2</v>
      </c>
      <c r="F1233" s="7">
        <f>IF([1]配变!J1233="","",[1]配变!J1233)</f>
        <v>1</v>
      </c>
      <c r="G1233" s="7">
        <f>IF([1]配变!K1233="","",[1]配变!K1233)</f>
        <v>0</v>
      </c>
      <c r="H1233" s="7">
        <f>IF([1]配变!L1233="","",[1]配变!L1233)</f>
        <v>0</v>
      </c>
      <c r="I1233" s="7">
        <f>IF([1]配变!M1233="","",[1]配变!M1233)</f>
        <v>0</v>
      </c>
      <c r="J1233" s="7">
        <f>IF([1]配变!G1233="","",[1]配变!G1233)</f>
        <v>0</v>
      </c>
    </row>
    <row r="1234" spans="1:10" x14ac:dyDescent="0.15">
      <c r="A1234" s="7" t="str">
        <f>IF([1]配变!A1234="","",[1]配变!A1234)</f>
        <v>商业联合发展5754</v>
      </c>
      <c r="B1234" s="7" t="str">
        <f>IF([1]配变!B1234="","",[1]配变!B1234)</f>
        <v>10kV</v>
      </c>
      <c r="C1234" s="7">
        <f>IF([1]配变!D1234="","",[1]配变!D1234)</f>
        <v>500</v>
      </c>
      <c r="D1234" s="7" t="str">
        <f>IF([1]配变!F1234="","",[1]配变!F1234)</f>
        <v>市辖</v>
      </c>
      <c r="E1234" s="7" t="str">
        <f>IF([1]配变!H1234="","",[1]配变!H1234)</f>
        <v>分区4</v>
      </c>
      <c r="F1234" s="7">
        <f>IF([1]配变!J1234="","",[1]配变!J1234)</f>
        <v>0</v>
      </c>
      <c r="G1234" s="7">
        <f>IF([1]配变!K1234="","",[1]配变!K1234)</f>
        <v>1</v>
      </c>
      <c r="H1234" s="7">
        <f>IF([1]配变!L1234="","",[1]配变!L1234)</f>
        <v>1</v>
      </c>
      <c r="I1234" s="7">
        <f>IF([1]配变!M1234="","",[1]配变!M1234)</f>
        <v>1</v>
      </c>
      <c r="J1234" s="7">
        <f>IF([1]配变!G1234="","",[1]配变!G1234)</f>
        <v>0</v>
      </c>
    </row>
    <row r="1235" spans="1:10" x14ac:dyDescent="0.15">
      <c r="A1235" s="7" t="str">
        <f>IF([1]配变!A1235="","",[1]配变!A1235)</f>
        <v>质量检测中心</v>
      </c>
      <c r="B1235" s="7" t="str">
        <f>IF([1]配变!B1235="","",[1]配变!B1235)</f>
        <v>10kV</v>
      </c>
      <c r="C1235" s="7">
        <f>IF([1]配变!D1235="","",[1]配变!D1235)</f>
        <v>315</v>
      </c>
      <c r="D1235" s="7" t="str">
        <f>IF([1]配变!F1235="","",[1]配变!F1235)</f>
        <v>市辖</v>
      </c>
      <c r="E1235" s="7" t="str">
        <f>IF([1]配变!H1235="","",[1]配变!H1235)</f>
        <v>分区4</v>
      </c>
      <c r="F1235" s="7">
        <f>IF([1]配变!J1235="","",[1]配变!J1235)</f>
        <v>1</v>
      </c>
      <c r="G1235" s="7">
        <f>IF([1]配变!K1235="","",[1]配变!K1235)</f>
        <v>2</v>
      </c>
      <c r="H1235" s="7">
        <f>IF([1]配变!L1235="","",[1]配变!L1235)</f>
        <v>1</v>
      </c>
      <c r="I1235" s="7">
        <f>IF([1]配变!M1235="","",[1]配变!M1235)</f>
        <v>1</v>
      </c>
      <c r="J1235" s="7">
        <f>IF([1]配变!G1235="","",[1]配变!G1235)</f>
        <v>0</v>
      </c>
    </row>
    <row r="1236" spans="1:10" x14ac:dyDescent="0.15">
      <c r="A1236" s="7" t="str">
        <f>IF([1]配变!A1236="","",[1]配变!A1236)</f>
        <v>曹家投资3#变</v>
      </c>
      <c r="B1236" s="7" t="str">
        <f>IF([1]配变!B1236="","",[1]配变!B1236)</f>
        <v>10kV</v>
      </c>
      <c r="C1236" s="7">
        <f>IF([1]配变!D1236="","",[1]配变!D1236)</f>
        <v>630</v>
      </c>
      <c r="D1236" s="7" t="str">
        <f>IF([1]配变!F1236="","",[1]配变!F1236)</f>
        <v>市辖</v>
      </c>
      <c r="E1236" s="7" t="str">
        <f>IF([1]配变!H1236="","",[1]配变!H1236)</f>
        <v>分区4</v>
      </c>
      <c r="F1236" s="7">
        <f>IF([1]配变!J1236="","",[1]配变!J1236)</f>
        <v>0</v>
      </c>
      <c r="G1236" s="7">
        <f>IF([1]配变!K1236="","",[1]配变!K1236)</f>
        <v>0</v>
      </c>
      <c r="H1236" s="7">
        <f>IF([1]配变!L1236="","",[1]配变!L1236)</f>
        <v>0</v>
      </c>
      <c r="I1236" s="7">
        <f>IF([1]配变!M1236="","",[1]配变!M1236)</f>
        <v>0</v>
      </c>
      <c r="J1236" s="7">
        <f>IF([1]配变!G1236="","",[1]配变!G1236)</f>
        <v>0</v>
      </c>
    </row>
    <row r="1237" spans="1:10" x14ac:dyDescent="0.15">
      <c r="A1237" s="7" t="str">
        <f>IF([1]配变!A1237="","",[1]配变!A1237)</f>
        <v>曹家投资2#变</v>
      </c>
      <c r="B1237" s="7" t="str">
        <f>IF([1]配变!B1237="","",[1]配变!B1237)</f>
        <v>10kV</v>
      </c>
      <c r="C1237" s="7">
        <f>IF([1]配变!D1237="","",[1]配变!D1237)</f>
        <v>630</v>
      </c>
      <c r="D1237" s="7" t="str">
        <f>IF([1]配变!F1237="","",[1]配变!F1237)</f>
        <v>市辖</v>
      </c>
      <c r="E1237" s="7" t="str">
        <f>IF([1]配变!H1237="","",[1]配变!H1237)</f>
        <v>分区4</v>
      </c>
      <c r="F1237" s="7">
        <f>IF([1]配变!J1237="","",[1]配变!J1237)</f>
        <v>1</v>
      </c>
      <c r="G1237" s="7">
        <f>IF([1]配变!K1237="","",[1]配变!K1237)</f>
        <v>1</v>
      </c>
      <c r="H1237" s="7">
        <f>IF([1]配变!L1237="","",[1]配变!L1237)</f>
        <v>1</v>
      </c>
      <c r="I1237" s="7">
        <f>IF([1]配变!M1237="","",[1]配变!M1237)</f>
        <v>1</v>
      </c>
      <c r="J1237" s="7">
        <f>IF([1]配变!G1237="","",[1]配变!G1237)</f>
        <v>0</v>
      </c>
    </row>
    <row r="1238" spans="1:10" x14ac:dyDescent="0.15">
      <c r="A1238" s="7" t="str">
        <f>IF([1]配变!A1238="","",[1]配变!A1238)</f>
        <v>曹家投资1#变</v>
      </c>
      <c r="B1238" s="7" t="str">
        <f>IF([1]配变!B1238="","",[1]配变!B1238)</f>
        <v>10kV</v>
      </c>
      <c r="C1238" s="7">
        <f>IF([1]配变!D1238="","",[1]配变!D1238)</f>
        <v>630</v>
      </c>
      <c r="D1238" s="7" t="str">
        <f>IF([1]配变!F1238="","",[1]配变!F1238)</f>
        <v>市辖</v>
      </c>
      <c r="E1238" s="7" t="str">
        <f>IF([1]配变!H1238="","",[1]配变!H1238)</f>
        <v>分区4</v>
      </c>
      <c r="F1238" s="7">
        <f>IF([1]配变!J1238="","",[1]配变!J1238)</f>
        <v>0</v>
      </c>
      <c r="G1238" s="7">
        <f>IF([1]配变!K1238="","",[1]配变!K1238)</f>
        <v>2</v>
      </c>
      <c r="H1238" s="7">
        <f>IF([1]配变!L1238="","",[1]配变!L1238)</f>
        <v>1</v>
      </c>
      <c r="I1238" s="7">
        <f>IF([1]配变!M1238="","",[1]配变!M1238)</f>
        <v>1</v>
      </c>
      <c r="J1238" s="7">
        <f>IF([1]配变!G1238="","",[1]配变!G1238)</f>
        <v>0</v>
      </c>
    </row>
    <row r="1239" spans="1:10" x14ac:dyDescent="0.15">
      <c r="A1239" s="7" t="str">
        <f>IF([1]配变!A1239="","",[1]配变!A1239)</f>
        <v>曹家投资4#变</v>
      </c>
      <c r="B1239" s="7" t="str">
        <f>IF([1]配变!B1239="","",[1]配变!B1239)</f>
        <v>10kV</v>
      </c>
      <c r="C1239" s="7">
        <f>IF([1]配变!D1239="","",[1]配变!D1239)</f>
        <v>630</v>
      </c>
      <c r="D1239" s="7" t="str">
        <f>IF([1]配变!F1239="","",[1]配变!F1239)</f>
        <v>市辖</v>
      </c>
      <c r="E1239" s="7" t="str">
        <f>IF([1]配变!H1239="","",[1]配变!H1239)</f>
        <v>分区4</v>
      </c>
      <c r="F1239" s="7">
        <f>IF([1]配变!J1239="","",[1]配变!J1239)</f>
        <v>1</v>
      </c>
      <c r="G1239" s="7">
        <f>IF([1]配变!K1239="","",[1]配变!K1239)</f>
        <v>0</v>
      </c>
      <c r="H1239" s="7">
        <f>IF([1]配变!L1239="","",[1]配变!L1239)</f>
        <v>0</v>
      </c>
      <c r="I1239" s="7">
        <f>IF([1]配变!M1239="","",[1]配变!M1239)</f>
        <v>0</v>
      </c>
      <c r="J1239" s="7">
        <f>IF([1]配变!G1239="","",[1]配变!G1239)</f>
        <v>0</v>
      </c>
    </row>
    <row r="1240" spans="1:10" x14ac:dyDescent="0.15">
      <c r="A1240" s="7" t="str">
        <f>IF([1]配变!A1240="","",[1]配变!A1240)</f>
        <v>曹家投资5#变</v>
      </c>
      <c r="B1240" s="7" t="str">
        <f>IF([1]配变!B1240="","",[1]配变!B1240)</f>
        <v>10kV</v>
      </c>
      <c r="C1240" s="7">
        <f>IF([1]配变!D1240="","",[1]配变!D1240)</f>
        <v>630</v>
      </c>
      <c r="D1240" s="7" t="str">
        <f>IF([1]配变!F1240="","",[1]配变!F1240)</f>
        <v>市辖</v>
      </c>
      <c r="E1240" s="7" t="str">
        <f>IF([1]配变!H1240="","",[1]配变!H1240)</f>
        <v>分区4</v>
      </c>
      <c r="F1240" s="7">
        <f>IF([1]配变!J1240="","",[1]配变!J1240)</f>
        <v>0</v>
      </c>
      <c r="G1240" s="7">
        <f>IF([1]配变!K1240="","",[1]配变!K1240)</f>
        <v>1</v>
      </c>
      <c r="H1240" s="7">
        <f>IF([1]配变!L1240="","",[1]配变!L1240)</f>
        <v>1</v>
      </c>
      <c r="I1240" s="7">
        <f>IF([1]配变!M1240="","",[1]配变!M1240)</f>
        <v>1</v>
      </c>
      <c r="J1240" s="7">
        <f>IF([1]配变!G1240="","",[1]配变!G1240)</f>
        <v>0</v>
      </c>
    </row>
    <row r="1241" spans="1:10" x14ac:dyDescent="0.15">
      <c r="A1241" s="7" t="str">
        <f>IF([1]配变!A1241="","",[1]配变!A1241)</f>
        <v>曹家投资6#变</v>
      </c>
      <c r="B1241" s="7" t="str">
        <f>IF([1]配变!B1241="","",[1]配变!B1241)</f>
        <v>10kV</v>
      </c>
      <c r="C1241" s="7">
        <f>IF([1]配变!D1241="","",[1]配变!D1241)</f>
        <v>630</v>
      </c>
      <c r="D1241" s="7" t="str">
        <f>IF([1]配变!F1241="","",[1]配变!F1241)</f>
        <v>市辖</v>
      </c>
      <c r="E1241" s="7" t="str">
        <f>IF([1]配变!H1241="","",[1]配变!H1241)</f>
        <v>分区4</v>
      </c>
      <c r="F1241" s="7">
        <f>IF([1]配变!J1241="","",[1]配变!J1241)</f>
        <v>1</v>
      </c>
      <c r="G1241" s="7">
        <f>IF([1]配变!K1241="","",[1]配变!K1241)</f>
        <v>2</v>
      </c>
      <c r="H1241" s="7">
        <f>IF([1]配变!L1241="","",[1]配变!L1241)</f>
        <v>1</v>
      </c>
      <c r="I1241" s="7">
        <f>IF([1]配变!M1241="","",[1]配变!M1241)</f>
        <v>1</v>
      </c>
      <c r="J1241" s="7">
        <f>IF([1]配变!G1241="","",[1]配变!G1241)</f>
        <v>0</v>
      </c>
    </row>
    <row r="1242" spans="1:10" x14ac:dyDescent="0.15">
      <c r="A1242" s="7" t="str">
        <f>IF([1]配变!A1242="","",[1]配变!A1242)</f>
        <v>曹家投资7#变</v>
      </c>
      <c r="B1242" s="7" t="str">
        <f>IF([1]配变!B1242="","",[1]配变!B1242)</f>
        <v>10kV</v>
      </c>
      <c r="C1242" s="7">
        <f>IF([1]配变!D1242="","",[1]配变!D1242)</f>
        <v>630</v>
      </c>
      <c r="D1242" s="7" t="str">
        <f>IF([1]配变!F1242="","",[1]配变!F1242)</f>
        <v>市辖</v>
      </c>
      <c r="E1242" s="7" t="str">
        <f>IF([1]配变!H1242="","",[1]配变!H1242)</f>
        <v>分区4</v>
      </c>
      <c r="F1242" s="7">
        <f>IF([1]配变!J1242="","",[1]配变!J1242)</f>
        <v>0</v>
      </c>
      <c r="G1242" s="7">
        <f>IF([1]配变!K1242="","",[1]配变!K1242)</f>
        <v>0</v>
      </c>
      <c r="H1242" s="7">
        <f>IF([1]配变!L1242="","",[1]配变!L1242)</f>
        <v>0</v>
      </c>
      <c r="I1242" s="7">
        <f>IF([1]配变!M1242="","",[1]配变!M1242)</f>
        <v>0</v>
      </c>
      <c r="J1242" s="7">
        <f>IF([1]配变!G1242="","",[1]配变!G1242)</f>
        <v>0</v>
      </c>
    </row>
    <row r="1243" spans="1:10" x14ac:dyDescent="0.15">
      <c r="A1243" s="7" t="str">
        <f>IF([1]配变!A1243="","",[1]配变!A1243)</f>
        <v>新东村住宅1#变</v>
      </c>
      <c r="B1243" s="7" t="str">
        <f>IF([1]配变!B1243="","",[1]配变!B1243)</f>
        <v>10kV</v>
      </c>
      <c r="C1243" s="7">
        <f>IF([1]配变!D1243="","",[1]配变!D1243)</f>
        <v>630</v>
      </c>
      <c r="D1243" s="7" t="str">
        <f>IF([1]配变!F1243="","",[1]配变!F1243)</f>
        <v>市辖</v>
      </c>
      <c r="E1243" s="7" t="str">
        <f>IF([1]配变!H1243="","",[1]配变!H1243)</f>
        <v>分区4</v>
      </c>
      <c r="F1243" s="7">
        <f>IF([1]配变!J1243="","",[1]配变!J1243)</f>
        <v>1</v>
      </c>
      <c r="G1243" s="7">
        <f>IF([1]配变!K1243="","",[1]配变!K1243)</f>
        <v>1</v>
      </c>
      <c r="H1243" s="7">
        <f>IF([1]配变!L1243="","",[1]配变!L1243)</f>
        <v>1</v>
      </c>
      <c r="I1243" s="7">
        <f>IF([1]配变!M1243="","",[1]配变!M1243)</f>
        <v>1</v>
      </c>
      <c r="J1243" s="7">
        <f>IF([1]配变!G1243="","",[1]配变!G1243)</f>
        <v>0</v>
      </c>
    </row>
    <row r="1244" spans="1:10" x14ac:dyDescent="0.15">
      <c r="A1244" s="7" t="str">
        <f>IF([1]配变!A1244="","",[1]配变!A1244)</f>
        <v>新东村住宅2#变</v>
      </c>
      <c r="B1244" s="7" t="str">
        <f>IF([1]配变!B1244="","",[1]配变!B1244)</f>
        <v>10kV</v>
      </c>
      <c r="C1244" s="7">
        <f>IF([1]配变!D1244="","",[1]配变!D1244)</f>
        <v>630</v>
      </c>
      <c r="D1244" s="7" t="str">
        <f>IF([1]配变!F1244="","",[1]配变!F1244)</f>
        <v>市辖</v>
      </c>
      <c r="E1244" s="7" t="str">
        <f>IF([1]配变!H1244="","",[1]配变!H1244)</f>
        <v>分区4</v>
      </c>
      <c r="F1244" s="7">
        <f>IF([1]配变!J1244="","",[1]配变!J1244)</f>
        <v>0</v>
      </c>
      <c r="G1244" s="7">
        <f>IF([1]配变!K1244="","",[1]配变!K1244)</f>
        <v>2</v>
      </c>
      <c r="H1244" s="7">
        <f>IF([1]配变!L1244="","",[1]配变!L1244)</f>
        <v>1</v>
      </c>
      <c r="I1244" s="7">
        <f>IF([1]配变!M1244="","",[1]配变!M1244)</f>
        <v>1</v>
      </c>
      <c r="J1244" s="7">
        <f>IF([1]配变!G1244="","",[1]配变!G1244)</f>
        <v>0</v>
      </c>
    </row>
    <row r="1245" spans="1:10" x14ac:dyDescent="0.15">
      <c r="A1245" s="7" t="str">
        <f>IF([1]配变!A1245="","",[1]配变!A1245)</f>
        <v>胜巷小区1#变</v>
      </c>
      <c r="B1245" s="7" t="str">
        <f>IF([1]配变!B1245="","",[1]配变!B1245)</f>
        <v>10kV</v>
      </c>
      <c r="C1245" s="7">
        <f>IF([1]配变!D1245="","",[1]配变!D1245)</f>
        <v>630</v>
      </c>
      <c r="D1245" s="7" t="str">
        <f>IF([1]配变!F1245="","",[1]配变!F1245)</f>
        <v>市辖</v>
      </c>
      <c r="E1245" s="7" t="str">
        <f>IF([1]配变!H1245="","",[1]配变!H1245)</f>
        <v>分区4</v>
      </c>
      <c r="F1245" s="7">
        <f>IF([1]配变!J1245="","",[1]配变!J1245)</f>
        <v>1</v>
      </c>
      <c r="G1245" s="7">
        <f>IF([1]配变!K1245="","",[1]配变!K1245)</f>
        <v>0</v>
      </c>
      <c r="H1245" s="7">
        <f>IF([1]配变!L1245="","",[1]配变!L1245)</f>
        <v>0</v>
      </c>
      <c r="I1245" s="7">
        <f>IF([1]配变!M1245="","",[1]配变!M1245)</f>
        <v>0</v>
      </c>
      <c r="J1245" s="7">
        <f>IF([1]配变!G1245="","",[1]配变!G1245)</f>
        <v>0</v>
      </c>
    </row>
    <row r="1246" spans="1:10" x14ac:dyDescent="0.15">
      <c r="A1246" s="7" t="str">
        <f>IF([1]配变!A1246="","",[1]配变!A1246)</f>
        <v>沈巷变</v>
      </c>
      <c r="B1246" s="7" t="str">
        <f>IF([1]配变!B1246="","",[1]配变!B1246)</f>
        <v>10kV</v>
      </c>
      <c r="C1246" s="7">
        <f>IF([1]配变!D1246="","",[1]配变!D1246)</f>
        <v>200</v>
      </c>
      <c r="D1246" s="7" t="str">
        <f>IF([1]配变!F1246="","",[1]配变!F1246)</f>
        <v>市辖</v>
      </c>
      <c r="E1246" s="7" t="str">
        <f>IF([1]配变!H1246="","",[1]配变!H1246)</f>
        <v>分区4</v>
      </c>
      <c r="F1246" s="7">
        <f>IF([1]配变!J1246="","",[1]配变!J1246)</f>
        <v>0</v>
      </c>
      <c r="G1246" s="7">
        <f>IF([1]配变!K1246="","",[1]配变!K1246)</f>
        <v>1</v>
      </c>
      <c r="H1246" s="7">
        <f>IF([1]配变!L1246="","",[1]配变!L1246)</f>
        <v>1</v>
      </c>
      <c r="I1246" s="7">
        <f>IF([1]配变!M1246="","",[1]配变!M1246)</f>
        <v>1</v>
      </c>
      <c r="J1246" s="7">
        <f>IF([1]配变!G1246="","",[1]配变!G1246)</f>
        <v>0</v>
      </c>
    </row>
    <row r="1247" spans="1:10" x14ac:dyDescent="0.15">
      <c r="A1247" s="7" t="str">
        <f>IF([1]配变!A1247="","",[1]配变!A1247)</f>
        <v>公叁线花桥人民政府</v>
      </c>
      <c r="B1247" s="7" t="str">
        <f>IF([1]配变!B1247="","",[1]配变!B1247)</f>
        <v>10kV</v>
      </c>
      <c r="C1247" s="7">
        <f>IF([1]配变!D1247="","",[1]配变!D1247)</f>
        <v>250</v>
      </c>
      <c r="D1247" s="7" t="str">
        <f>IF([1]配变!F1247="","",[1]配变!F1247)</f>
        <v>市辖</v>
      </c>
      <c r="E1247" s="7" t="str">
        <f>IF([1]配变!H1247="","",[1]配变!H1247)</f>
        <v>分区4</v>
      </c>
      <c r="F1247" s="7">
        <f>IF([1]配变!J1247="","",[1]配变!J1247)</f>
        <v>1</v>
      </c>
      <c r="G1247" s="7">
        <f>IF([1]配变!K1247="","",[1]配变!K1247)</f>
        <v>2</v>
      </c>
      <c r="H1247" s="7">
        <f>IF([1]配变!L1247="","",[1]配变!L1247)</f>
        <v>1</v>
      </c>
      <c r="I1247" s="7">
        <f>IF([1]配变!M1247="","",[1]配变!M1247)</f>
        <v>1</v>
      </c>
      <c r="J1247" s="7">
        <f>IF([1]配变!G1247="","",[1]配变!G1247)</f>
        <v>0</v>
      </c>
    </row>
    <row r="1248" spans="1:10" x14ac:dyDescent="0.15">
      <c r="A1248" s="7" t="str">
        <f>IF([1]配变!A1248="","",[1]配变!A1248)</f>
        <v>胜巷小区2#变</v>
      </c>
      <c r="B1248" s="7" t="str">
        <f>IF([1]配变!B1248="","",[1]配变!B1248)</f>
        <v>10kV</v>
      </c>
      <c r="C1248" s="7">
        <f>IF([1]配变!D1248="","",[1]配变!D1248)</f>
        <v>630</v>
      </c>
      <c r="D1248" s="7" t="str">
        <f>IF([1]配变!F1248="","",[1]配变!F1248)</f>
        <v>市辖</v>
      </c>
      <c r="E1248" s="7" t="str">
        <f>IF([1]配变!H1248="","",[1]配变!H1248)</f>
        <v>分区4</v>
      </c>
      <c r="F1248" s="7">
        <f>IF([1]配变!J1248="","",[1]配变!J1248)</f>
        <v>0</v>
      </c>
      <c r="G1248" s="7">
        <f>IF([1]配变!K1248="","",[1]配变!K1248)</f>
        <v>0</v>
      </c>
      <c r="H1248" s="7">
        <f>IF([1]配变!L1248="","",[1]配变!L1248)</f>
        <v>0</v>
      </c>
      <c r="I1248" s="7">
        <f>IF([1]配变!M1248="","",[1]配变!M1248)</f>
        <v>0</v>
      </c>
      <c r="J1248" s="7">
        <f>IF([1]配变!G1248="","",[1]配变!G1248)</f>
        <v>0</v>
      </c>
    </row>
    <row r="1249" spans="1:10" x14ac:dyDescent="0.15">
      <c r="A1249" s="7" t="str">
        <f>IF([1]配变!A1249="","",[1]配变!A1249)</f>
        <v>胜巷小区4#变</v>
      </c>
      <c r="B1249" s="7" t="str">
        <f>IF([1]配变!B1249="","",[1]配变!B1249)</f>
        <v>10kV</v>
      </c>
      <c r="C1249" s="7">
        <f>IF([1]配变!D1249="","",[1]配变!D1249)</f>
        <v>1000</v>
      </c>
      <c r="D1249" s="7" t="str">
        <f>IF([1]配变!F1249="","",[1]配变!F1249)</f>
        <v>市辖</v>
      </c>
      <c r="E1249" s="7" t="str">
        <f>IF([1]配变!H1249="","",[1]配变!H1249)</f>
        <v>分区4</v>
      </c>
      <c r="F1249" s="7">
        <f>IF([1]配变!J1249="","",[1]配变!J1249)</f>
        <v>1</v>
      </c>
      <c r="G1249" s="7">
        <f>IF([1]配变!K1249="","",[1]配变!K1249)</f>
        <v>1</v>
      </c>
      <c r="H1249" s="7">
        <f>IF([1]配变!L1249="","",[1]配变!L1249)</f>
        <v>1</v>
      </c>
      <c r="I1249" s="7">
        <f>IF([1]配变!M1249="","",[1]配变!M1249)</f>
        <v>1</v>
      </c>
      <c r="J1249" s="7">
        <f>IF([1]配变!G1249="","",[1]配变!G1249)</f>
        <v>0</v>
      </c>
    </row>
    <row r="1250" spans="1:10" x14ac:dyDescent="0.15">
      <c r="A1250" s="7" t="str">
        <f>IF([1]配变!A1250="","",[1]配变!A1250)</f>
        <v>胜巷小区3#变</v>
      </c>
      <c r="B1250" s="7" t="str">
        <f>IF([1]配变!B1250="","",[1]配变!B1250)</f>
        <v>10kV</v>
      </c>
      <c r="C1250" s="7">
        <f>IF([1]配变!D1250="","",[1]配变!D1250)</f>
        <v>1000</v>
      </c>
      <c r="D1250" s="7" t="str">
        <f>IF([1]配变!F1250="","",[1]配变!F1250)</f>
        <v>市辖</v>
      </c>
      <c r="E1250" s="7" t="str">
        <f>IF([1]配变!H1250="","",[1]配变!H1250)</f>
        <v>分区4</v>
      </c>
      <c r="F1250" s="7">
        <f>IF([1]配变!J1250="","",[1]配变!J1250)</f>
        <v>0</v>
      </c>
      <c r="G1250" s="7">
        <f>IF([1]配变!K1250="","",[1]配变!K1250)</f>
        <v>2</v>
      </c>
      <c r="H1250" s="7">
        <f>IF([1]配变!L1250="","",[1]配变!L1250)</f>
        <v>1</v>
      </c>
      <c r="I1250" s="7">
        <f>IF([1]配变!M1250="","",[1]配变!M1250)</f>
        <v>1</v>
      </c>
      <c r="J1250" s="7">
        <f>IF([1]配变!G1250="","",[1]配变!G1250)</f>
        <v>0</v>
      </c>
    </row>
    <row r="1251" spans="1:10" x14ac:dyDescent="0.15">
      <c r="A1251" s="7" t="str">
        <f>IF([1]配变!A1251="","",[1]配变!A1251)</f>
        <v>胜巷新村T1-2</v>
      </c>
      <c r="B1251" s="7" t="str">
        <f>IF([1]配变!B1251="","",[1]配变!B1251)</f>
        <v>10kV</v>
      </c>
      <c r="C1251" s="7">
        <f>IF([1]配变!D1251="","",[1]配变!D1251)</f>
        <v>630</v>
      </c>
      <c r="D1251" s="7" t="str">
        <f>IF([1]配变!F1251="","",[1]配变!F1251)</f>
        <v>市辖</v>
      </c>
      <c r="E1251" s="7" t="str">
        <f>IF([1]配变!H1251="","",[1]配变!H1251)</f>
        <v>分区4</v>
      </c>
      <c r="F1251" s="7">
        <f>IF([1]配变!J1251="","",[1]配变!J1251)</f>
        <v>1</v>
      </c>
      <c r="G1251" s="7">
        <f>IF([1]配变!K1251="","",[1]配变!K1251)</f>
        <v>0</v>
      </c>
      <c r="H1251" s="7">
        <f>IF([1]配变!L1251="","",[1]配变!L1251)</f>
        <v>0</v>
      </c>
      <c r="I1251" s="7">
        <f>IF([1]配变!M1251="","",[1]配变!M1251)</f>
        <v>0</v>
      </c>
      <c r="J1251" s="7">
        <f>IF([1]配变!G1251="","",[1]配变!G1251)</f>
        <v>0</v>
      </c>
    </row>
    <row r="1252" spans="1:10" x14ac:dyDescent="0.15">
      <c r="A1252" s="7" t="str">
        <f>IF([1]配变!A1252="","",[1]配变!A1252)</f>
        <v>胜巷新村T1-1</v>
      </c>
      <c r="B1252" s="7" t="str">
        <f>IF([1]配变!B1252="","",[1]配变!B1252)</f>
        <v>10kV</v>
      </c>
      <c r="C1252" s="7">
        <f>IF([1]配变!D1252="","",[1]配变!D1252)</f>
        <v>630</v>
      </c>
      <c r="D1252" s="7" t="str">
        <f>IF([1]配变!F1252="","",[1]配变!F1252)</f>
        <v>市辖</v>
      </c>
      <c r="E1252" s="7" t="str">
        <f>IF([1]配变!H1252="","",[1]配变!H1252)</f>
        <v>分区4</v>
      </c>
      <c r="F1252" s="7">
        <f>IF([1]配变!J1252="","",[1]配变!J1252)</f>
        <v>0</v>
      </c>
      <c r="G1252" s="7">
        <f>IF([1]配变!K1252="","",[1]配变!K1252)</f>
        <v>1</v>
      </c>
      <c r="H1252" s="7">
        <f>IF([1]配变!L1252="","",[1]配变!L1252)</f>
        <v>1</v>
      </c>
      <c r="I1252" s="7">
        <f>IF([1]配变!M1252="","",[1]配变!M1252)</f>
        <v>1</v>
      </c>
      <c r="J1252" s="7">
        <f>IF([1]配变!G1252="","",[1]配变!G1252)</f>
        <v>0</v>
      </c>
    </row>
    <row r="1253" spans="1:10" x14ac:dyDescent="0.15">
      <c r="A1253" s="7" t="str">
        <f>IF([1]配变!A1253="","",[1]配变!A1253)</f>
        <v>胜巷新村T2-1</v>
      </c>
      <c r="B1253" s="7" t="str">
        <f>IF([1]配变!B1253="","",[1]配变!B1253)</f>
        <v>10kV</v>
      </c>
      <c r="C1253" s="7">
        <f>IF([1]配变!D1253="","",[1]配变!D1253)</f>
        <v>800</v>
      </c>
      <c r="D1253" s="7" t="str">
        <f>IF([1]配变!F1253="","",[1]配变!F1253)</f>
        <v>市辖</v>
      </c>
      <c r="E1253" s="7" t="str">
        <f>IF([1]配变!H1253="","",[1]配变!H1253)</f>
        <v>分区4</v>
      </c>
      <c r="F1253" s="7">
        <f>IF([1]配变!J1253="","",[1]配变!J1253)</f>
        <v>1</v>
      </c>
      <c r="G1253" s="7">
        <f>IF([1]配变!K1253="","",[1]配变!K1253)</f>
        <v>2</v>
      </c>
      <c r="H1253" s="7">
        <f>IF([1]配变!L1253="","",[1]配变!L1253)</f>
        <v>1</v>
      </c>
      <c r="I1253" s="7">
        <f>IF([1]配变!M1253="","",[1]配变!M1253)</f>
        <v>1</v>
      </c>
      <c r="J1253" s="7">
        <f>IF([1]配变!G1253="","",[1]配变!G1253)</f>
        <v>0</v>
      </c>
    </row>
    <row r="1254" spans="1:10" x14ac:dyDescent="0.15">
      <c r="A1254" s="7" t="str">
        <f>IF([1]配变!A1254="","",[1]配变!A1254)</f>
        <v>胜巷新村T2-2</v>
      </c>
      <c r="B1254" s="7" t="str">
        <f>IF([1]配变!B1254="","",[1]配变!B1254)</f>
        <v>10kV</v>
      </c>
      <c r="C1254" s="7">
        <f>IF([1]配变!D1254="","",[1]配变!D1254)</f>
        <v>800</v>
      </c>
      <c r="D1254" s="7" t="str">
        <f>IF([1]配变!F1254="","",[1]配变!F1254)</f>
        <v>市辖</v>
      </c>
      <c r="E1254" s="7" t="str">
        <f>IF([1]配变!H1254="","",[1]配变!H1254)</f>
        <v>分区4</v>
      </c>
      <c r="F1254" s="7">
        <f>IF([1]配变!J1254="","",[1]配变!J1254)</f>
        <v>0</v>
      </c>
      <c r="G1254" s="7">
        <f>IF([1]配变!K1254="","",[1]配变!K1254)</f>
        <v>0</v>
      </c>
      <c r="H1254" s="7">
        <f>IF([1]配变!L1254="","",[1]配变!L1254)</f>
        <v>0</v>
      </c>
      <c r="I1254" s="7">
        <f>IF([1]配变!M1254="","",[1]配变!M1254)</f>
        <v>0</v>
      </c>
      <c r="J1254" s="7">
        <f>IF([1]配变!G1254="","",[1]配变!G1254)</f>
        <v>0</v>
      </c>
    </row>
    <row r="1255" spans="1:10" x14ac:dyDescent="0.15">
      <c r="A1255" s="7" t="str">
        <f>IF([1]配变!A1255="","",[1]配变!A1255)</f>
        <v>胜巷新村B1</v>
      </c>
      <c r="B1255" s="7" t="str">
        <f>IF([1]配变!B1255="","",[1]配变!B1255)</f>
        <v>10kV</v>
      </c>
      <c r="C1255" s="7">
        <f>IF([1]配变!D1255="","",[1]配变!D1255)</f>
        <v>630</v>
      </c>
      <c r="D1255" s="7" t="str">
        <f>IF([1]配变!F1255="","",[1]配变!F1255)</f>
        <v>市辖</v>
      </c>
      <c r="E1255" s="7" t="str">
        <f>IF([1]配变!H1255="","",[1]配变!H1255)</f>
        <v>分区4</v>
      </c>
      <c r="F1255" s="7">
        <f>IF([1]配变!J1255="","",[1]配变!J1255)</f>
        <v>1</v>
      </c>
      <c r="G1255" s="7">
        <f>IF([1]配变!K1255="","",[1]配变!K1255)</f>
        <v>1</v>
      </c>
      <c r="H1255" s="7">
        <f>IF([1]配变!L1255="","",[1]配变!L1255)</f>
        <v>1</v>
      </c>
      <c r="I1255" s="7">
        <f>IF([1]配变!M1255="","",[1]配变!M1255)</f>
        <v>1</v>
      </c>
      <c r="J1255" s="7">
        <f>IF([1]配变!G1255="","",[1]配变!G1255)</f>
        <v>0</v>
      </c>
    </row>
    <row r="1256" spans="1:10" x14ac:dyDescent="0.15">
      <c r="A1256" s="7" t="str">
        <f>IF([1]配变!A1256="","",[1]配变!A1256)</f>
        <v>嘉定安定汽车装饰</v>
      </c>
      <c r="B1256" s="7" t="str">
        <f>IF([1]配变!B1256="","",[1]配变!B1256)</f>
        <v>10kV</v>
      </c>
      <c r="C1256" s="7">
        <f>IF([1]配变!D1256="","",[1]配变!D1256)</f>
        <v>400</v>
      </c>
      <c r="D1256" s="7" t="str">
        <f>IF([1]配变!F1256="","",[1]配变!F1256)</f>
        <v>市辖</v>
      </c>
      <c r="E1256" s="7" t="str">
        <f>IF([1]配变!H1256="","",[1]配变!H1256)</f>
        <v>分区4</v>
      </c>
      <c r="F1256" s="7">
        <f>IF([1]配变!J1256="","",[1]配变!J1256)</f>
        <v>0</v>
      </c>
      <c r="G1256" s="7">
        <f>IF([1]配变!K1256="","",[1]配变!K1256)</f>
        <v>2</v>
      </c>
      <c r="H1256" s="7">
        <f>IF([1]配变!L1256="","",[1]配变!L1256)</f>
        <v>1</v>
      </c>
      <c r="I1256" s="7">
        <f>IF([1]配变!M1256="","",[1]配变!M1256)</f>
        <v>1</v>
      </c>
      <c r="J1256" s="7">
        <f>IF([1]配变!G1256="","",[1]配变!G1256)</f>
        <v>0</v>
      </c>
    </row>
    <row r="1257" spans="1:10" x14ac:dyDescent="0.15">
      <c r="A1257" s="7" t="str">
        <f>IF([1]配变!A1257="","",[1]配变!A1257)</f>
        <v>曹安村住宅2#变</v>
      </c>
      <c r="B1257" s="7" t="str">
        <f>IF([1]配变!B1257="","",[1]配变!B1257)</f>
        <v>10kV</v>
      </c>
      <c r="C1257" s="7">
        <f>IF([1]配变!D1257="","",[1]配变!D1257)</f>
        <v>630</v>
      </c>
      <c r="D1257" s="7" t="str">
        <f>IF([1]配变!F1257="","",[1]配变!F1257)</f>
        <v>市辖</v>
      </c>
      <c r="E1257" s="7" t="str">
        <f>IF([1]配变!H1257="","",[1]配变!H1257)</f>
        <v>分区4</v>
      </c>
      <c r="F1257" s="7">
        <f>IF([1]配变!J1257="","",[1]配变!J1257)</f>
        <v>1</v>
      </c>
      <c r="G1257" s="7">
        <f>IF([1]配变!K1257="","",[1]配变!K1257)</f>
        <v>0</v>
      </c>
      <c r="H1257" s="7">
        <f>IF([1]配变!L1257="","",[1]配变!L1257)</f>
        <v>0</v>
      </c>
      <c r="I1257" s="7">
        <f>IF([1]配变!M1257="","",[1]配变!M1257)</f>
        <v>0</v>
      </c>
      <c r="J1257" s="7">
        <f>IF([1]配变!G1257="","",[1]配变!G1257)</f>
        <v>0</v>
      </c>
    </row>
    <row r="1258" spans="1:10" x14ac:dyDescent="0.15">
      <c r="A1258" s="7" t="str">
        <f>IF([1]配变!A1258="","",[1]配变!A1258)</f>
        <v>曹安派出所</v>
      </c>
      <c r="B1258" s="7" t="str">
        <f>IF([1]配变!B1258="","",[1]配变!B1258)</f>
        <v>10kV</v>
      </c>
      <c r="C1258" s="7">
        <f>IF([1]配变!D1258="","",[1]配变!D1258)</f>
        <v>200</v>
      </c>
      <c r="D1258" s="7" t="str">
        <f>IF([1]配变!F1258="","",[1]配变!F1258)</f>
        <v>市辖</v>
      </c>
      <c r="E1258" s="7" t="str">
        <f>IF([1]配变!H1258="","",[1]配变!H1258)</f>
        <v>分区4</v>
      </c>
      <c r="F1258" s="7">
        <f>IF([1]配变!J1258="","",[1]配变!J1258)</f>
        <v>0</v>
      </c>
      <c r="G1258" s="7">
        <f>IF([1]配变!K1258="","",[1]配变!K1258)</f>
        <v>1</v>
      </c>
      <c r="H1258" s="7">
        <f>IF([1]配变!L1258="","",[1]配变!L1258)</f>
        <v>1</v>
      </c>
      <c r="I1258" s="7">
        <f>IF([1]配变!M1258="","",[1]配变!M1258)</f>
        <v>1</v>
      </c>
      <c r="J1258" s="7">
        <f>IF([1]配变!G1258="","",[1]配变!G1258)</f>
        <v>0</v>
      </c>
    </row>
    <row r="1259" spans="1:10" x14ac:dyDescent="0.15">
      <c r="A1259" s="7" t="str">
        <f>IF([1]配变!A1259="","",[1]配变!A1259)</f>
        <v>曹安住宅1#变</v>
      </c>
      <c r="B1259" s="7" t="str">
        <f>IF([1]配变!B1259="","",[1]配变!B1259)</f>
        <v>10kV</v>
      </c>
      <c r="C1259" s="7">
        <f>IF([1]配变!D1259="","",[1]配变!D1259)</f>
        <v>630</v>
      </c>
      <c r="D1259" s="7" t="str">
        <f>IF([1]配变!F1259="","",[1]配变!F1259)</f>
        <v>市辖</v>
      </c>
      <c r="E1259" s="7" t="str">
        <f>IF([1]配变!H1259="","",[1]配变!H1259)</f>
        <v>分区4</v>
      </c>
      <c r="F1259" s="7">
        <f>IF([1]配变!J1259="","",[1]配变!J1259)</f>
        <v>1</v>
      </c>
      <c r="G1259" s="7">
        <f>IF([1]配变!K1259="","",[1]配变!K1259)</f>
        <v>2</v>
      </c>
      <c r="H1259" s="7">
        <f>IF([1]配变!L1259="","",[1]配变!L1259)</f>
        <v>1</v>
      </c>
      <c r="I1259" s="7">
        <f>IF([1]配变!M1259="","",[1]配变!M1259)</f>
        <v>1</v>
      </c>
      <c r="J1259" s="7">
        <f>IF([1]配变!G1259="","",[1]配变!G1259)</f>
        <v>0</v>
      </c>
    </row>
    <row r="1260" spans="1:10" x14ac:dyDescent="0.15">
      <c r="A1260" s="7" t="str">
        <f>IF([1]配变!A1260="","",[1]配变!A1260)</f>
        <v>马家宅</v>
      </c>
      <c r="B1260" s="7" t="str">
        <f>IF([1]配变!B1260="","",[1]配变!B1260)</f>
        <v>10kV</v>
      </c>
      <c r="C1260" s="7">
        <f>IF([1]配变!D1260="","",[1]配变!D1260)</f>
        <v>315</v>
      </c>
      <c r="D1260" s="7" t="str">
        <f>IF([1]配变!F1260="","",[1]配变!F1260)</f>
        <v>市辖</v>
      </c>
      <c r="E1260" s="7" t="str">
        <f>IF([1]配变!H1260="","",[1]配变!H1260)</f>
        <v>分区4</v>
      </c>
      <c r="F1260" s="7">
        <f>IF([1]配变!J1260="","",[1]配变!J1260)</f>
        <v>0</v>
      </c>
      <c r="G1260" s="7">
        <f>IF([1]配变!K1260="","",[1]配变!K1260)</f>
        <v>0</v>
      </c>
      <c r="H1260" s="7">
        <f>IF([1]配变!L1260="","",[1]配变!L1260)</f>
        <v>0</v>
      </c>
      <c r="I1260" s="7">
        <f>IF([1]配变!M1260="","",[1]配变!M1260)</f>
        <v>0</v>
      </c>
      <c r="J1260" s="7">
        <f>IF([1]配变!G1260="","",[1]配变!G1260)</f>
        <v>0</v>
      </c>
    </row>
    <row r="1261" spans="1:10" x14ac:dyDescent="0.15">
      <c r="A1261" s="7" t="str">
        <f>IF([1]配变!A1261="","",[1]配变!A1261)</f>
        <v>曹安街道经济合作社</v>
      </c>
      <c r="B1261" s="7" t="str">
        <f>IF([1]配变!B1261="","",[1]配变!B1261)</f>
        <v>10kV</v>
      </c>
      <c r="C1261" s="7">
        <f>IF([1]配变!D1261="","",[1]配变!D1261)</f>
        <v>800</v>
      </c>
      <c r="D1261" s="7" t="str">
        <f>IF([1]配变!F1261="","",[1]配变!F1261)</f>
        <v>市辖</v>
      </c>
      <c r="E1261" s="7" t="str">
        <f>IF([1]配变!H1261="","",[1]配变!H1261)</f>
        <v>分区4</v>
      </c>
      <c r="F1261" s="7">
        <f>IF([1]配变!J1261="","",[1]配变!J1261)</f>
        <v>1</v>
      </c>
      <c r="G1261" s="7">
        <f>IF([1]配变!K1261="","",[1]配变!K1261)</f>
        <v>1</v>
      </c>
      <c r="H1261" s="7">
        <f>IF([1]配变!L1261="","",[1]配变!L1261)</f>
        <v>1</v>
      </c>
      <c r="I1261" s="7">
        <f>IF([1]配变!M1261="","",[1]配变!M1261)</f>
        <v>1</v>
      </c>
      <c r="J1261" s="7">
        <f>IF([1]配变!G1261="","",[1]配变!G1261)</f>
        <v>0</v>
      </c>
    </row>
    <row r="1262" spans="1:10" x14ac:dyDescent="0.15">
      <c r="A1262" s="7" t="str">
        <f>IF([1]配变!A1262="","",[1]配变!A1262)</f>
        <v>行政中队</v>
      </c>
      <c r="B1262" s="7" t="str">
        <f>IF([1]配变!B1262="","",[1]配变!B1262)</f>
        <v>10kV</v>
      </c>
      <c r="C1262" s="7">
        <f>IF([1]配变!D1262="","",[1]配变!D1262)</f>
        <v>80</v>
      </c>
      <c r="D1262" s="7" t="str">
        <f>IF([1]配变!F1262="","",[1]配变!F1262)</f>
        <v>市辖</v>
      </c>
      <c r="E1262" s="7" t="str">
        <f>IF([1]配变!H1262="","",[1]配变!H1262)</f>
        <v>分区4</v>
      </c>
      <c r="F1262" s="7">
        <f>IF([1]配变!J1262="","",[1]配变!J1262)</f>
        <v>0</v>
      </c>
      <c r="G1262" s="7">
        <f>IF([1]配变!K1262="","",[1]配变!K1262)</f>
        <v>2</v>
      </c>
      <c r="H1262" s="7">
        <f>IF([1]配变!L1262="","",[1]配变!L1262)</f>
        <v>1</v>
      </c>
      <c r="I1262" s="7">
        <f>IF([1]配变!M1262="","",[1]配变!M1262)</f>
        <v>1</v>
      </c>
      <c r="J1262" s="7">
        <f>IF([1]配变!G1262="","",[1]配变!G1262)</f>
        <v>0</v>
      </c>
    </row>
    <row r="1263" spans="1:10" x14ac:dyDescent="0.15">
      <c r="A1263" s="7" t="str">
        <f>IF([1]配变!A1263="","",[1]配变!A1263)</f>
        <v>公叁线幼儿园</v>
      </c>
      <c r="B1263" s="7" t="str">
        <f>IF([1]配变!B1263="","",[1]配变!B1263)</f>
        <v>10kV</v>
      </c>
      <c r="C1263" s="7">
        <f>IF([1]配变!D1263="","",[1]配变!D1263)</f>
        <v>250</v>
      </c>
      <c r="D1263" s="7" t="str">
        <f>IF([1]配变!F1263="","",[1]配变!F1263)</f>
        <v>市辖</v>
      </c>
      <c r="E1263" s="7" t="str">
        <f>IF([1]配变!H1263="","",[1]配变!H1263)</f>
        <v>分区4</v>
      </c>
      <c r="F1263" s="7">
        <f>IF([1]配变!J1263="","",[1]配变!J1263)</f>
        <v>1</v>
      </c>
      <c r="G1263" s="7">
        <f>IF([1]配变!K1263="","",[1]配变!K1263)</f>
        <v>0</v>
      </c>
      <c r="H1263" s="7">
        <f>IF([1]配变!L1263="","",[1]配变!L1263)</f>
        <v>0</v>
      </c>
      <c r="I1263" s="7">
        <f>IF([1]配变!M1263="","",[1]配变!M1263)</f>
        <v>0</v>
      </c>
      <c r="J1263" s="7">
        <f>IF([1]配变!G1263="","",[1]配变!G1263)</f>
        <v>0</v>
      </c>
    </row>
    <row r="1264" spans="1:10" x14ac:dyDescent="0.15">
      <c r="A1264" s="7" t="str">
        <f>IF([1]配变!A1264="","",[1]配变!A1264)</f>
        <v>宏图国际花苑T1-1</v>
      </c>
      <c r="B1264" s="7" t="str">
        <f>IF([1]配变!B1264="","",[1]配变!B1264)</f>
        <v>10kV</v>
      </c>
      <c r="C1264" s="7">
        <f>IF([1]配变!D1264="","",[1]配变!D1264)</f>
        <v>800</v>
      </c>
      <c r="D1264" s="7" t="str">
        <f>IF([1]配变!F1264="","",[1]配变!F1264)</f>
        <v>市辖</v>
      </c>
      <c r="E1264" s="7" t="str">
        <f>IF([1]配变!H1264="","",[1]配变!H1264)</f>
        <v>分区4</v>
      </c>
      <c r="F1264" s="7">
        <f>IF([1]配变!J1264="","",[1]配变!J1264)</f>
        <v>0</v>
      </c>
      <c r="G1264" s="7">
        <f>IF([1]配变!K1264="","",[1]配变!K1264)</f>
        <v>1</v>
      </c>
      <c r="H1264" s="7">
        <f>IF([1]配变!L1264="","",[1]配变!L1264)</f>
        <v>1</v>
      </c>
      <c r="I1264" s="7">
        <f>IF([1]配变!M1264="","",[1]配变!M1264)</f>
        <v>1</v>
      </c>
      <c r="J1264" s="7">
        <f>IF([1]配变!G1264="","",[1]配变!G1264)</f>
        <v>0</v>
      </c>
    </row>
    <row r="1265" spans="1:10" x14ac:dyDescent="0.15">
      <c r="A1265" s="7" t="str">
        <f>IF([1]配变!A1265="","",[1]配变!A1265)</f>
        <v>宏图国际花苑T1-2</v>
      </c>
      <c r="B1265" s="7" t="str">
        <f>IF([1]配变!B1265="","",[1]配变!B1265)</f>
        <v>10kV</v>
      </c>
      <c r="C1265" s="7">
        <f>IF([1]配变!D1265="","",[1]配变!D1265)</f>
        <v>800</v>
      </c>
      <c r="D1265" s="7" t="str">
        <f>IF([1]配变!F1265="","",[1]配变!F1265)</f>
        <v>市辖</v>
      </c>
      <c r="E1265" s="7" t="str">
        <f>IF([1]配变!H1265="","",[1]配变!H1265)</f>
        <v>分区4</v>
      </c>
      <c r="F1265" s="7">
        <f>IF([1]配变!J1265="","",[1]配变!J1265)</f>
        <v>1</v>
      </c>
      <c r="G1265" s="7">
        <f>IF([1]配变!K1265="","",[1]配变!K1265)</f>
        <v>2</v>
      </c>
      <c r="H1265" s="7">
        <f>IF([1]配变!L1265="","",[1]配变!L1265)</f>
        <v>1</v>
      </c>
      <c r="I1265" s="7">
        <f>IF([1]配变!M1265="","",[1]配变!M1265)</f>
        <v>1</v>
      </c>
      <c r="J1265" s="7">
        <f>IF([1]配变!G1265="","",[1]配变!G1265)</f>
        <v>0</v>
      </c>
    </row>
    <row r="1266" spans="1:10" x14ac:dyDescent="0.15">
      <c r="A1266" s="7" t="str">
        <f>IF([1]配变!A1266="","",[1]配变!A1266)</f>
        <v>宏图国际花苑T1-3</v>
      </c>
      <c r="B1266" s="7" t="str">
        <f>IF([1]配变!B1266="","",[1]配变!B1266)</f>
        <v>10kV</v>
      </c>
      <c r="C1266" s="7">
        <f>IF([1]配变!D1266="","",[1]配变!D1266)</f>
        <v>800</v>
      </c>
      <c r="D1266" s="7" t="str">
        <f>IF([1]配变!F1266="","",[1]配变!F1266)</f>
        <v>市辖</v>
      </c>
      <c r="E1266" s="7" t="str">
        <f>IF([1]配变!H1266="","",[1]配变!H1266)</f>
        <v>分区4</v>
      </c>
      <c r="F1266" s="7">
        <f>IF([1]配变!J1266="","",[1]配变!J1266)</f>
        <v>0</v>
      </c>
      <c r="G1266" s="7">
        <f>IF([1]配变!K1266="","",[1]配变!K1266)</f>
        <v>0</v>
      </c>
      <c r="H1266" s="7">
        <f>IF([1]配变!L1266="","",[1]配变!L1266)</f>
        <v>0</v>
      </c>
      <c r="I1266" s="7">
        <f>IF([1]配变!M1266="","",[1]配变!M1266)</f>
        <v>0</v>
      </c>
      <c r="J1266" s="7">
        <f>IF([1]配变!G1266="","",[1]配变!G1266)</f>
        <v>0</v>
      </c>
    </row>
    <row r="1267" spans="1:10" x14ac:dyDescent="0.15">
      <c r="A1267" s="7" t="str">
        <f>IF([1]配变!A1267="","",[1]配变!A1267)</f>
        <v>宏图国际花苑T1-4</v>
      </c>
      <c r="B1267" s="7" t="str">
        <f>IF([1]配变!B1267="","",[1]配变!B1267)</f>
        <v>10kV</v>
      </c>
      <c r="C1267" s="7">
        <f>IF([1]配变!D1267="","",[1]配变!D1267)</f>
        <v>800</v>
      </c>
      <c r="D1267" s="7" t="str">
        <f>IF([1]配变!F1267="","",[1]配变!F1267)</f>
        <v>市辖</v>
      </c>
      <c r="E1267" s="7" t="str">
        <f>IF([1]配变!H1267="","",[1]配变!H1267)</f>
        <v>分区4</v>
      </c>
      <c r="F1267" s="7">
        <f>IF([1]配变!J1267="","",[1]配变!J1267)</f>
        <v>1</v>
      </c>
      <c r="G1267" s="7">
        <f>IF([1]配变!K1267="","",[1]配变!K1267)</f>
        <v>1</v>
      </c>
      <c r="H1267" s="7">
        <f>IF([1]配变!L1267="","",[1]配变!L1267)</f>
        <v>1</v>
      </c>
      <c r="I1267" s="7">
        <f>IF([1]配变!M1267="","",[1]配变!M1267)</f>
        <v>1</v>
      </c>
      <c r="J1267" s="7">
        <f>IF([1]配变!G1267="","",[1]配变!G1267)</f>
        <v>0</v>
      </c>
    </row>
    <row r="1268" spans="1:10" x14ac:dyDescent="0.15">
      <c r="A1268" s="7" t="str">
        <f>IF([1]配变!A1268="","",[1]配变!A1268)</f>
        <v>中常置业</v>
      </c>
      <c r="B1268" s="7" t="str">
        <f>IF([1]配变!B1268="","",[1]配变!B1268)</f>
        <v>10kV</v>
      </c>
      <c r="C1268" s="7">
        <f>IF([1]配变!D1268="","",[1]配变!D1268)</f>
        <v>500</v>
      </c>
      <c r="D1268" s="7" t="str">
        <f>IF([1]配变!F1268="","",[1]配变!F1268)</f>
        <v>市辖</v>
      </c>
      <c r="E1268" s="7" t="str">
        <f>IF([1]配变!H1268="","",[1]配变!H1268)</f>
        <v>分区4</v>
      </c>
      <c r="F1268" s="7">
        <f>IF([1]配变!J1268="","",[1]配变!J1268)</f>
        <v>0</v>
      </c>
      <c r="G1268" s="7">
        <f>IF([1]配变!K1268="","",[1]配变!K1268)</f>
        <v>2</v>
      </c>
      <c r="H1268" s="7">
        <f>IF([1]配变!L1268="","",[1]配变!L1268)</f>
        <v>1</v>
      </c>
      <c r="I1268" s="7">
        <f>IF([1]配变!M1268="","",[1]配变!M1268)</f>
        <v>1</v>
      </c>
      <c r="J1268" s="7">
        <f>IF([1]配变!G1268="","",[1]配变!G1268)</f>
        <v>0</v>
      </c>
    </row>
    <row r="1269" spans="1:10" x14ac:dyDescent="0.15">
      <c r="A1269" s="7" t="str">
        <f>IF([1]配变!A1269="","",[1]配变!A1269)</f>
        <v>归家村变</v>
      </c>
      <c r="B1269" s="7" t="str">
        <f>IF([1]配变!B1269="","",[1]配变!B1269)</f>
        <v>10kV</v>
      </c>
      <c r="C1269" s="7">
        <f>IF([1]配变!D1269="","",[1]配变!D1269)</f>
        <v>125</v>
      </c>
      <c r="D1269" s="7" t="str">
        <f>IF([1]配变!F1269="","",[1]配变!F1269)</f>
        <v>市辖</v>
      </c>
      <c r="E1269" s="7" t="str">
        <f>IF([1]配变!H1269="","",[1]配变!H1269)</f>
        <v>分区4</v>
      </c>
      <c r="F1269" s="7">
        <f>IF([1]配变!J1269="","",[1]配变!J1269)</f>
        <v>1</v>
      </c>
      <c r="G1269" s="7">
        <f>IF([1]配变!K1269="","",[1]配变!K1269)</f>
        <v>0</v>
      </c>
      <c r="H1269" s="7">
        <f>IF([1]配变!L1269="","",[1]配变!L1269)</f>
        <v>0</v>
      </c>
      <c r="I1269" s="7">
        <f>IF([1]配变!M1269="","",[1]配变!M1269)</f>
        <v>0</v>
      </c>
      <c r="J1269" s="7">
        <f>IF([1]配变!G1269="","",[1]配变!G1269)</f>
        <v>0</v>
      </c>
    </row>
    <row r="1270" spans="1:10" x14ac:dyDescent="0.15">
      <c r="A1270" s="7" t="str">
        <f>IF([1]配变!A1270="","",[1]配变!A1270)</f>
        <v>公叁线路灯变</v>
      </c>
      <c r="B1270" s="7" t="str">
        <f>IF([1]配变!B1270="","",[1]配变!B1270)</f>
        <v>10kV</v>
      </c>
      <c r="C1270" s="7">
        <f>IF([1]配变!D1270="","",[1]配变!D1270)</f>
        <v>125</v>
      </c>
      <c r="D1270" s="7" t="str">
        <f>IF([1]配变!F1270="","",[1]配变!F1270)</f>
        <v>市辖</v>
      </c>
      <c r="E1270" s="7" t="str">
        <f>IF([1]配变!H1270="","",[1]配变!H1270)</f>
        <v>分区4</v>
      </c>
      <c r="F1270" s="7">
        <f>IF([1]配变!J1270="","",[1]配变!J1270)</f>
        <v>0</v>
      </c>
      <c r="G1270" s="7">
        <f>IF([1]配变!K1270="","",[1]配变!K1270)</f>
        <v>1</v>
      </c>
      <c r="H1270" s="7">
        <f>IF([1]配变!L1270="","",[1]配变!L1270)</f>
        <v>1</v>
      </c>
      <c r="I1270" s="7">
        <f>IF([1]配变!M1270="","",[1]配变!M1270)</f>
        <v>1</v>
      </c>
      <c r="J1270" s="7">
        <f>IF([1]配变!G1270="","",[1]配变!G1270)</f>
        <v>0</v>
      </c>
    </row>
    <row r="1271" spans="1:10" x14ac:dyDescent="0.15">
      <c r="A1271" s="7" t="str">
        <f>IF([1]配变!A1271="","",[1]配变!A1271)</f>
        <v>盈桥房产</v>
      </c>
      <c r="B1271" s="7" t="str">
        <f>IF([1]配变!B1271="","",[1]配变!B1271)</f>
        <v>10kV</v>
      </c>
      <c r="C1271" s="7">
        <f>IF([1]配变!D1271="","",[1]配变!D1271)</f>
        <v>500</v>
      </c>
      <c r="D1271" s="7" t="str">
        <f>IF([1]配变!F1271="","",[1]配变!F1271)</f>
        <v>市辖</v>
      </c>
      <c r="E1271" s="7" t="str">
        <f>IF([1]配变!H1271="","",[1]配变!H1271)</f>
        <v>分区4</v>
      </c>
      <c r="F1271" s="7">
        <f>IF([1]配变!J1271="","",[1]配变!J1271)</f>
        <v>1</v>
      </c>
      <c r="G1271" s="7">
        <f>IF([1]配变!K1271="","",[1]配变!K1271)</f>
        <v>2</v>
      </c>
      <c r="H1271" s="7">
        <f>IF([1]配变!L1271="","",[1]配变!L1271)</f>
        <v>1</v>
      </c>
      <c r="I1271" s="7">
        <f>IF([1]配变!M1271="","",[1]配变!M1271)</f>
        <v>1</v>
      </c>
      <c r="J1271" s="7">
        <f>IF([1]配变!G1271="","",[1]配变!G1271)</f>
        <v>0</v>
      </c>
    </row>
    <row r="1272" spans="1:10" x14ac:dyDescent="0.15">
      <c r="A1272" s="7" t="str">
        <f>IF([1]配变!A1272="","",[1]配变!A1272)</f>
        <v>曹安投资8#变</v>
      </c>
      <c r="B1272" s="7" t="str">
        <f>IF([1]配变!B1272="","",[1]配变!B1272)</f>
        <v>10kV</v>
      </c>
      <c r="C1272" s="7">
        <f>IF([1]配变!D1272="","",[1]配变!D1272)</f>
        <v>1000</v>
      </c>
      <c r="D1272" s="7" t="str">
        <f>IF([1]配变!F1272="","",[1]配变!F1272)</f>
        <v>市辖</v>
      </c>
      <c r="E1272" s="7" t="str">
        <f>IF([1]配变!H1272="","",[1]配变!H1272)</f>
        <v>分区4</v>
      </c>
      <c r="F1272" s="7">
        <f>IF([1]配变!J1272="","",[1]配变!J1272)</f>
        <v>0</v>
      </c>
      <c r="G1272" s="7">
        <f>IF([1]配变!K1272="","",[1]配变!K1272)</f>
        <v>0</v>
      </c>
      <c r="H1272" s="7">
        <f>IF([1]配变!L1272="","",[1]配变!L1272)</f>
        <v>0</v>
      </c>
      <c r="I1272" s="7">
        <f>IF([1]配变!M1272="","",[1]配变!M1272)</f>
        <v>0</v>
      </c>
      <c r="J1272" s="7">
        <f>IF([1]配变!G1272="","",[1]配变!G1272)</f>
        <v>0</v>
      </c>
    </row>
    <row r="1273" spans="1:10" x14ac:dyDescent="0.15">
      <c r="A1273" s="7" t="str">
        <f>IF([1]配变!A1273="","",[1]配变!A1273)</f>
        <v>曹安投资9#变</v>
      </c>
      <c r="B1273" s="7" t="str">
        <f>IF([1]配变!B1273="","",[1]配变!B1273)</f>
        <v>10kV</v>
      </c>
      <c r="C1273" s="7">
        <f>IF([1]配变!D1273="","",[1]配变!D1273)</f>
        <v>1000</v>
      </c>
      <c r="D1273" s="7" t="str">
        <f>IF([1]配变!F1273="","",[1]配变!F1273)</f>
        <v>市辖</v>
      </c>
      <c r="E1273" s="7" t="str">
        <f>IF([1]配变!H1273="","",[1]配变!H1273)</f>
        <v>分区4</v>
      </c>
      <c r="F1273" s="7">
        <f>IF([1]配变!J1273="","",[1]配变!J1273)</f>
        <v>1</v>
      </c>
      <c r="G1273" s="7">
        <f>IF([1]配变!K1273="","",[1]配变!K1273)</f>
        <v>1</v>
      </c>
      <c r="H1273" s="7">
        <f>IF([1]配变!L1273="","",[1]配变!L1273)</f>
        <v>1</v>
      </c>
      <c r="I1273" s="7">
        <f>IF([1]配变!M1273="","",[1]配变!M1273)</f>
        <v>1</v>
      </c>
      <c r="J1273" s="7">
        <f>IF([1]配变!G1273="","",[1]配变!G1273)</f>
        <v>0</v>
      </c>
    </row>
    <row r="1274" spans="1:10" x14ac:dyDescent="0.15">
      <c r="A1274" s="7" t="str">
        <f>IF([1]配变!A1274="","",[1]配变!A1274)</f>
        <v>曹安投资10#配</v>
      </c>
      <c r="B1274" s="7" t="str">
        <f>IF([1]配变!B1274="","",[1]配变!B1274)</f>
        <v>10kV</v>
      </c>
      <c r="C1274" s="7">
        <f>IF([1]配变!D1274="","",[1]配变!D1274)</f>
        <v>1000</v>
      </c>
      <c r="D1274" s="7" t="str">
        <f>IF([1]配变!F1274="","",[1]配变!F1274)</f>
        <v>市辖</v>
      </c>
      <c r="E1274" s="7" t="str">
        <f>IF([1]配变!H1274="","",[1]配变!H1274)</f>
        <v>分区4</v>
      </c>
      <c r="F1274" s="7">
        <f>IF([1]配变!J1274="","",[1]配变!J1274)</f>
        <v>0</v>
      </c>
      <c r="G1274" s="7">
        <f>IF([1]配变!K1274="","",[1]配变!K1274)</f>
        <v>2</v>
      </c>
      <c r="H1274" s="7">
        <f>IF([1]配变!L1274="","",[1]配变!L1274)</f>
        <v>1</v>
      </c>
      <c r="I1274" s="7">
        <f>IF([1]配变!M1274="","",[1]配变!M1274)</f>
        <v>1</v>
      </c>
      <c r="J1274" s="7">
        <f>IF([1]配变!G1274="","",[1]配变!G1274)</f>
        <v>0</v>
      </c>
    </row>
    <row r="1275" spans="1:10" x14ac:dyDescent="0.15">
      <c r="A1275" s="7" t="str">
        <f>IF([1]配变!A1275="","",[1]配变!A1275)</f>
        <v>曹安投资11#变</v>
      </c>
      <c r="B1275" s="7" t="str">
        <f>IF([1]配变!B1275="","",[1]配变!B1275)</f>
        <v>10kV</v>
      </c>
      <c r="C1275" s="7">
        <f>IF([1]配变!D1275="","",[1]配变!D1275)</f>
        <v>1000</v>
      </c>
      <c r="D1275" s="7" t="str">
        <f>IF([1]配变!F1275="","",[1]配变!F1275)</f>
        <v>市辖</v>
      </c>
      <c r="E1275" s="7" t="str">
        <f>IF([1]配变!H1275="","",[1]配变!H1275)</f>
        <v>分区4</v>
      </c>
      <c r="F1275" s="7">
        <f>IF([1]配变!J1275="","",[1]配变!J1275)</f>
        <v>1</v>
      </c>
      <c r="G1275" s="7">
        <f>IF([1]配变!K1275="","",[1]配变!K1275)</f>
        <v>0</v>
      </c>
      <c r="H1275" s="7">
        <f>IF([1]配变!L1275="","",[1]配变!L1275)</f>
        <v>0</v>
      </c>
      <c r="I1275" s="7">
        <f>IF([1]配变!M1275="","",[1]配变!M1275)</f>
        <v>0</v>
      </c>
      <c r="J1275" s="7">
        <f>IF([1]配变!G1275="","",[1]配变!G1275)</f>
        <v>0</v>
      </c>
    </row>
    <row r="1276" spans="1:10" x14ac:dyDescent="0.15">
      <c r="A1276" s="7" t="str">
        <f>IF([1]配变!A1276="","",[1]配变!A1276)</f>
        <v>商务城置业</v>
      </c>
      <c r="B1276" s="7" t="str">
        <f>IF([1]配变!B1276="","",[1]配变!B1276)</f>
        <v>10kV</v>
      </c>
      <c r="C1276" s="7">
        <f>IF([1]配变!D1276="","",[1]配变!D1276)</f>
        <v>160</v>
      </c>
      <c r="D1276" s="7" t="str">
        <f>IF([1]配变!F1276="","",[1]配变!F1276)</f>
        <v>市辖</v>
      </c>
      <c r="E1276" s="7" t="str">
        <f>IF([1]配变!H1276="","",[1]配变!H1276)</f>
        <v>分区4</v>
      </c>
      <c r="F1276" s="7">
        <f>IF([1]配变!J1276="","",[1]配变!J1276)</f>
        <v>0</v>
      </c>
      <c r="G1276" s="7">
        <f>IF([1]配变!K1276="","",[1]配变!K1276)</f>
        <v>1</v>
      </c>
      <c r="H1276" s="7">
        <f>IF([1]配变!L1276="","",[1]配变!L1276)</f>
        <v>1</v>
      </c>
      <c r="I1276" s="7">
        <f>IF([1]配变!M1276="","",[1]配变!M1276)</f>
        <v>1</v>
      </c>
      <c r="J1276" s="7">
        <f>IF([1]配变!G1276="","",[1]配变!G1276)</f>
        <v>0</v>
      </c>
    </row>
    <row r="1277" spans="1:10" x14ac:dyDescent="0.15">
      <c r="A1277" s="7" t="str">
        <f>IF([1]配变!A1277="","",[1]配变!A1277)</f>
        <v>曹安新村1#</v>
      </c>
      <c r="B1277" s="7" t="str">
        <f>IF([1]配变!B1277="","",[1]配变!B1277)</f>
        <v>10kV</v>
      </c>
      <c r="C1277" s="7">
        <f>IF([1]配变!D1277="","",[1]配变!D1277)</f>
        <v>400</v>
      </c>
      <c r="D1277" s="7" t="str">
        <f>IF([1]配变!F1277="","",[1]配变!F1277)</f>
        <v>市辖</v>
      </c>
      <c r="E1277" s="7" t="str">
        <f>IF([1]配变!H1277="","",[1]配变!H1277)</f>
        <v>分区4</v>
      </c>
      <c r="F1277" s="7">
        <f>IF([1]配变!J1277="","",[1]配变!J1277)</f>
        <v>1</v>
      </c>
      <c r="G1277" s="7">
        <f>IF([1]配变!K1277="","",[1]配变!K1277)</f>
        <v>2</v>
      </c>
      <c r="H1277" s="7">
        <f>IF([1]配变!L1277="","",[1]配变!L1277)</f>
        <v>1</v>
      </c>
      <c r="I1277" s="7">
        <f>IF([1]配变!M1277="","",[1]配变!M1277)</f>
        <v>1</v>
      </c>
      <c r="J1277" s="7">
        <f>IF([1]配变!G1277="","",[1]配变!G1277)</f>
        <v>0</v>
      </c>
    </row>
    <row r="1278" spans="1:10" x14ac:dyDescent="0.15">
      <c r="A1278" s="7" t="str">
        <f>IF([1]配变!A1278="","",[1]配变!A1278)</f>
        <v>珍兴世纪华城6#变</v>
      </c>
      <c r="B1278" s="7" t="str">
        <f>IF([1]配变!B1278="","",[1]配变!B1278)</f>
        <v>10kV</v>
      </c>
      <c r="C1278" s="7">
        <f>IF([1]配变!D1278="","",[1]配变!D1278)</f>
        <v>630</v>
      </c>
      <c r="D1278" s="7" t="str">
        <f>IF([1]配变!F1278="","",[1]配变!F1278)</f>
        <v>市辖</v>
      </c>
      <c r="E1278" s="7" t="str">
        <f>IF([1]配变!H1278="","",[1]配变!H1278)</f>
        <v>分区4</v>
      </c>
      <c r="F1278" s="7">
        <f>IF([1]配变!J1278="","",[1]配变!J1278)</f>
        <v>0</v>
      </c>
      <c r="G1278" s="7">
        <f>IF([1]配变!K1278="","",[1]配变!K1278)</f>
        <v>0</v>
      </c>
      <c r="H1278" s="7">
        <f>IF([1]配变!L1278="","",[1]配变!L1278)</f>
        <v>0</v>
      </c>
      <c r="I1278" s="7">
        <f>IF([1]配变!M1278="","",[1]配变!M1278)</f>
        <v>0</v>
      </c>
      <c r="J1278" s="7">
        <f>IF([1]配变!G1278="","",[1]配变!G1278)</f>
        <v>0</v>
      </c>
    </row>
    <row r="1279" spans="1:10" x14ac:dyDescent="0.15">
      <c r="A1279" s="7" t="str">
        <f>IF([1]配变!A1279="","",[1]配变!A1279)</f>
        <v>珍兴世纪华城7#变</v>
      </c>
      <c r="B1279" s="7" t="str">
        <f>IF([1]配变!B1279="","",[1]配变!B1279)</f>
        <v>10kV</v>
      </c>
      <c r="C1279" s="7">
        <f>IF([1]配变!D1279="","",[1]配变!D1279)</f>
        <v>630</v>
      </c>
      <c r="D1279" s="7" t="str">
        <f>IF([1]配变!F1279="","",[1]配变!F1279)</f>
        <v>市辖</v>
      </c>
      <c r="E1279" s="7" t="str">
        <f>IF([1]配变!H1279="","",[1]配变!H1279)</f>
        <v>分区4</v>
      </c>
      <c r="F1279" s="7">
        <f>IF([1]配变!J1279="","",[1]配变!J1279)</f>
        <v>1</v>
      </c>
      <c r="G1279" s="7">
        <f>IF([1]配变!K1279="","",[1]配变!K1279)</f>
        <v>1</v>
      </c>
      <c r="H1279" s="7">
        <f>IF([1]配变!L1279="","",[1]配变!L1279)</f>
        <v>1</v>
      </c>
      <c r="I1279" s="7">
        <f>IF([1]配变!M1279="","",[1]配变!M1279)</f>
        <v>1</v>
      </c>
      <c r="J1279" s="7">
        <f>IF([1]配变!G1279="","",[1]配变!G1279)</f>
        <v>0</v>
      </c>
    </row>
    <row r="1280" spans="1:10" x14ac:dyDescent="0.15">
      <c r="A1280" s="7" t="str">
        <f>IF([1]配变!A1280="","",[1]配变!A1280)</f>
        <v>珍兴实际华城3#变</v>
      </c>
      <c r="B1280" s="7" t="str">
        <f>IF([1]配变!B1280="","",[1]配变!B1280)</f>
        <v>10kV</v>
      </c>
      <c r="C1280" s="7">
        <f>IF([1]配变!D1280="","",[1]配变!D1280)</f>
        <v>630</v>
      </c>
      <c r="D1280" s="7" t="str">
        <f>IF([1]配变!F1280="","",[1]配变!F1280)</f>
        <v>市辖</v>
      </c>
      <c r="E1280" s="7" t="str">
        <f>IF([1]配变!H1280="","",[1]配变!H1280)</f>
        <v>分区4</v>
      </c>
      <c r="F1280" s="7">
        <f>IF([1]配变!J1280="","",[1]配变!J1280)</f>
        <v>0</v>
      </c>
      <c r="G1280" s="7">
        <f>IF([1]配变!K1280="","",[1]配变!K1280)</f>
        <v>2</v>
      </c>
      <c r="H1280" s="7">
        <f>IF([1]配变!L1280="","",[1]配变!L1280)</f>
        <v>1</v>
      </c>
      <c r="I1280" s="7">
        <f>IF([1]配变!M1280="","",[1]配变!M1280)</f>
        <v>1</v>
      </c>
      <c r="J1280" s="7">
        <f>IF([1]配变!G1280="","",[1]配变!G1280)</f>
        <v>0</v>
      </c>
    </row>
    <row r="1281" spans="1:10" x14ac:dyDescent="0.15">
      <c r="A1281" s="7" t="str">
        <f>IF([1]配变!A1281="","",[1]配变!A1281)</f>
        <v>珍兴实际华城5#变</v>
      </c>
      <c r="B1281" s="7" t="str">
        <f>IF([1]配变!B1281="","",[1]配变!B1281)</f>
        <v>10kV</v>
      </c>
      <c r="C1281" s="7">
        <f>IF([1]配变!D1281="","",[1]配变!D1281)</f>
        <v>630</v>
      </c>
      <c r="D1281" s="7" t="str">
        <f>IF([1]配变!F1281="","",[1]配变!F1281)</f>
        <v>市辖</v>
      </c>
      <c r="E1281" s="7" t="str">
        <f>IF([1]配变!H1281="","",[1]配变!H1281)</f>
        <v>分区4</v>
      </c>
      <c r="F1281" s="7">
        <f>IF([1]配变!J1281="","",[1]配变!J1281)</f>
        <v>1</v>
      </c>
      <c r="G1281" s="7">
        <f>IF([1]配变!K1281="","",[1]配变!K1281)</f>
        <v>0</v>
      </c>
      <c r="H1281" s="7">
        <f>IF([1]配变!L1281="","",[1]配变!L1281)</f>
        <v>0</v>
      </c>
      <c r="I1281" s="7">
        <f>IF([1]配变!M1281="","",[1]配变!M1281)</f>
        <v>0</v>
      </c>
      <c r="J1281" s="7">
        <f>IF([1]配变!G1281="","",[1]配变!G1281)</f>
        <v>0</v>
      </c>
    </row>
    <row r="1282" spans="1:10" x14ac:dyDescent="0.15">
      <c r="A1282" s="7" t="str">
        <f>IF([1]配变!A1282="","",[1]配变!A1282)</f>
        <v>珍兴实际华城1#变</v>
      </c>
      <c r="B1282" s="7" t="str">
        <f>IF([1]配变!B1282="","",[1]配变!B1282)</f>
        <v>10kV</v>
      </c>
      <c r="C1282" s="7">
        <f>IF([1]配变!D1282="","",[1]配变!D1282)</f>
        <v>630</v>
      </c>
      <c r="D1282" s="7" t="str">
        <f>IF([1]配变!F1282="","",[1]配变!F1282)</f>
        <v>市辖</v>
      </c>
      <c r="E1282" s="7" t="str">
        <f>IF([1]配变!H1282="","",[1]配变!H1282)</f>
        <v>分区4</v>
      </c>
      <c r="F1282" s="7">
        <f>IF([1]配变!J1282="","",[1]配变!J1282)</f>
        <v>0</v>
      </c>
      <c r="G1282" s="7">
        <f>IF([1]配变!K1282="","",[1]配变!K1282)</f>
        <v>1</v>
      </c>
      <c r="H1282" s="7">
        <f>IF([1]配变!L1282="","",[1]配变!L1282)</f>
        <v>1</v>
      </c>
      <c r="I1282" s="7">
        <f>IF([1]配变!M1282="","",[1]配变!M1282)</f>
        <v>1</v>
      </c>
      <c r="J1282" s="7">
        <f>IF([1]配变!G1282="","",[1]配变!G1282)</f>
        <v>0</v>
      </c>
    </row>
    <row r="1283" spans="1:10" x14ac:dyDescent="0.15">
      <c r="A1283" s="7" t="str">
        <f>IF([1]配变!A1283="","",[1]配变!A1283)</f>
        <v>珍兴实际华城2#变</v>
      </c>
      <c r="B1283" s="7" t="str">
        <f>IF([1]配变!B1283="","",[1]配变!B1283)</f>
        <v>10kV</v>
      </c>
      <c r="C1283" s="7">
        <f>IF([1]配变!D1283="","",[1]配变!D1283)</f>
        <v>630</v>
      </c>
      <c r="D1283" s="7" t="str">
        <f>IF([1]配变!F1283="","",[1]配变!F1283)</f>
        <v>市辖</v>
      </c>
      <c r="E1283" s="7" t="str">
        <f>IF([1]配变!H1283="","",[1]配变!H1283)</f>
        <v>分区4</v>
      </c>
      <c r="F1283" s="7">
        <f>IF([1]配变!J1283="","",[1]配变!J1283)</f>
        <v>1</v>
      </c>
      <c r="G1283" s="7">
        <f>IF([1]配变!K1283="","",[1]配变!K1283)</f>
        <v>2</v>
      </c>
      <c r="H1283" s="7">
        <f>IF([1]配变!L1283="","",[1]配变!L1283)</f>
        <v>1</v>
      </c>
      <c r="I1283" s="7">
        <f>IF([1]配变!M1283="","",[1]配变!M1283)</f>
        <v>1</v>
      </c>
      <c r="J1283" s="7">
        <f>IF([1]配变!G1283="","",[1]配变!G1283)</f>
        <v>0</v>
      </c>
    </row>
    <row r="1284" spans="1:10" x14ac:dyDescent="0.15">
      <c r="A1284" s="7" t="str">
        <f>IF([1]配变!A1284="","",[1]配变!A1284)</f>
        <v>珍兴实际华城4#变</v>
      </c>
      <c r="B1284" s="7" t="str">
        <f>IF([1]配变!B1284="","",[1]配变!B1284)</f>
        <v>10kV</v>
      </c>
      <c r="C1284" s="7">
        <f>IF([1]配变!D1284="","",[1]配变!D1284)</f>
        <v>630</v>
      </c>
      <c r="D1284" s="7" t="str">
        <f>IF([1]配变!F1284="","",[1]配变!F1284)</f>
        <v>市辖</v>
      </c>
      <c r="E1284" s="7" t="str">
        <f>IF([1]配变!H1284="","",[1]配变!H1284)</f>
        <v>分区4</v>
      </c>
      <c r="F1284" s="7">
        <f>IF([1]配变!J1284="","",[1]配变!J1284)</f>
        <v>0</v>
      </c>
      <c r="G1284" s="7">
        <f>IF([1]配变!K1284="","",[1]配变!K1284)</f>
        <v>0</v>
      </c>
      <c r="H1284" s="7">
        <f>IF([1]配变!L1284="","",[1]配变!L1284)</f>
        <v>0</v>
      </c>
      <c r="I1284" s="7">
        <f>IF([1]配变!M1284="","",[1]配变!M1284)</f>
        <v>0</v>
      </c>
      <c r="J1284" s="7">
        <f>IF([1]配变!G1284="","",[1]配变!G1284)</f>
        <v>0</v>
      </c>
    </row>
    <row r="1285" spans="1:10" x14ac:dyDescent="0.15">
      <c r="A1285" s="7" t="str">
        <f>IF([1]配变!A1285="","",[1]配变!A1285)</f>
        <v>珍兴国际大厦</v>
      </c>
      <c r="B1285" s="7" t="str">
        <f>IF([1]配变!B1285="","",[1]配变!B1285)</f>
        <v>10kV</v>
      </c>
      <c r="C1285" s="7">
        <f>IF([1]配变!D1285="","",[1]配变!D1285)</f>
        <v>1630</v>
      </c>
      <c r="D1285" s="7" t="str">
        <f>IF([1]配变!F1285="","",[1]配变!F1285)</f>
        <v>市辖</v>
      </c>
      <c r="E1285" s="7" t="str">
        <f>IF([1]配变!H1285="","",[1]配变!H1285)</f>
        <v>分区4</v>
      </c>
      <c r="F1285" s="7">
        <f>IF([1]配变!J1285="","",[1]配变!J1285)</f>
        <v>1</v>
      </c>
      <c r="G1285" s="7">
        <f>IF([1]配变!K1285="","",[1]配变!K1285)</f>
        <v>1</v>
      </c>
      <c r="H1285" s="7">
        <f>IF([1]配变!L1285="","",[1]配变!L1285)</f>
        <v>1</v>
      </c>
      <c r="I1285" s="7">
        <f>IF([1]配变!M1285="","",[1]配变!M1285)</f>
        <v>1</v>
      </c>
      <c r="J1285" s="7">
        <f>IF([1]配变!G1285="","",[1]配变!G1285)</f>
        <v>0</v>
      </c>
    </row>
    <row r="1286" spans="1:10" x14ac:dyDescent="0.15">
      <c r="A1286" s="7" t="str">
        <f>IF([1]配变!A1286="","",[1]配变!A1286)</f>
        <v>珍兴国际大厦1283</v>
      </c>
      <c r="B1286" s="7" t="str">
        <f>IF([1]配变!B1286="","",[1]配变!B1286)</f>
        <v>10kV</v>
      </c>
      <c r="C1286" s="7">
        <f>IF([1]配变!D1286="","",[1]配变!D1286)</f>
        <v>630</v>
      </c>
      <c r="D1286" s="7" t="str">
        <f>IF([1]配变!F1286="","",[1]配变!F1286)</f>
        <v>市辖</v>
      </c>
      <c r="E1286" s="7" t="str">
        <f>IF([1]配变!H1286="","",[1]配变!H1286)</f>
        <v>分区4</v>
      </c>
      <c r="F1286" s="7">
        <f>IF([1]配变!J1286="","",[1]配变!J1286)</f>
        <v>0</v>
      </c>
      <c r="G1286" s="7">
        <f>IF([1]配变!K1286="","",[1]配变!K1286)</f>
        <v>2</v>
      </c>
      <c r="H1286" s="7">
        <f>IF([1]配变!L1286="","",[1]配变!L1286)</f>
        <v>1</v>
      </c>
      <c r="I1286" s="7">
        <f>IF([1]配变!M1286="","",[1]配变!M1286)</f>
        <v>1</v>
      </c>
      <c r="J1286" s="7">
        <f>IF([1]配变!G1286="","",[1]配变!G1286)</f>
        <v>0</v>
      </c>
    </row>
    <row r="1287" spans="1:10" x14ac:dyDescent="0.15">
      <c r="A1287" s="7" t="str">
        <f>IF([1]配变!A1287="","",[1]配变!A1287)</f>
        <v>金都公司</v>
      </c>
      <c r="B1287" s="7" t="str">
        <f>IF([1]配变!B1287="","",[1]配变!B1287)</f>
        <v>10kV</v>
      </c>
      <c r="C1287" s="7">
        <f>IF([1]配变!D1287="","",[1]配变!D1287)</f>
        <v>80</v>
      </c>
      <c r="D1287" s="7" t="str">
        <f>IF([1]配变!F1287="","",[1]配变!F1287)</f>
        <v>市辖</v>
      </c>
      <c r="E1287" s="7" t="str">
        <f>IF([1]配变!H1287="","",[1]配变!H1287)</f>
        <v>分区4</v>
      </c>
      <c r="F1287" s="7">
        <f>IF([1]配变!J1287="","",[1]配变!J1287)</f>
        <v>1</v>
      </c>
      <c r="G1287" s="7">
        <f>IF([1]配变!K1287="","",[1]配变!K1287)</f>
        <v>0</v>
      </c>
      <c r="H1287" s="7">
        <f>IF([1]配变!L1287="","",[1]配变!L1287)</f>
        <v>0</v>
      </c>
      <c r="I1287" s="7">
        <f>IF([1]配变!M1287="","",[1]配变!M1287)</f>
        <v>0</v>
      </c>
      <c r="J1287" s="7">
        <f>IF([1]配变!G1287="","",[1]配变!G1287)</f>
        <v>0</v>
      </c>
    </row>
    <row r="1288" spans="1:10" x14ac:dyDescent="0.15">
      <c r="A1288" s="7" t="str">
        <f>IF([1]配变!A1288="","",[1]配变!A1288)</f>
        <v>安亭家园3#变</v>
      </c>
      <c r="B1288" s="7" t="str">
        <f>IF([1]配变!B1288="","",[1]配变!B1288)</f>
        <v>10kV</v>
      </c>
      <c r="C1288" s="7">
        <f>IF([1]配变!D1288="","",[1]配变!D1288)</f>
        <v>630</v>
      </c>
      <c r="D1288" s="7" t="str">
        <f>IF([1]配变!F1288="","",[1]配变!F1288)</f>
        <v>市辖</v>
      </c>
      <c r="E1288" s="7" t="str">
        <f>IF([1]配变!H1288="","",[1]配变!H1288)</f>
        <v>分区4</v>
      </c>
      <c r="F1288" s="7">
        <f>IF([1]配变!J1288="","",[1]配变!J1288)</f>
        <v>0</v>
      </c>
      <c r="G1288" s="7">
        <f>IF([1]配变!K1288="","",[1]配变!K1288)</f>
        <v>1</v>
      </c>
      <c r="H1288" s="7">
        <f>IF([1]配变!L1288="","",[1]配变!L1288)</f>
        <v>1</v>
      </c>
      <c r="I1288" s="7">
        <f>IF([1]配变!M1288="","",[1]配变!M1288)</f>
        <v>1</v>
      </c>
      <c r="J1288" s="7">
        <f>IF([1]配变!G1288="","",[1]配变!G1288)</f>
        <v>0</v>
      </c>
    </row>
    <row r="1289" spans="1:10" x14ac:dyDescent="0.15">
      <c r="A1289" s="7" t="str">
        <f>IF([1]配变!A1289="","",[1]配变!A1289)</f>
        <v>安亭家园4#变</v>
      </c>
      <c r="B1289" s="7" t="str">
        <f>IF([1]配变!B1289="","",[1]配变!B1289)</f>
        <v>10kV</v>
      </c>
      <c r="C1289" s="7">
        <f>IF([1]配变!D1289="","",[1]配变!D1289)</f>
        <v>630</v>
      </c>
      <c r="D1289" s="7" t="str">
        <f>IF([1]配变!F1289="","",[1]配变!F1289)</f>
        <v>市辖</v>
      </c>
      <c r="E1289" s="7" t="str">
        <f>IF([1]配变!H1289="","",[1]配变!H1289)</f>
        <v>分区4</v>
      </c>
      <c r="F1289" s="7">
        <f>IF([1]配变!J1289="","",[1]配变!J1289)</f>
        <v>1</v>
      </c>
      <c r="G1289" s="7">
        <f>IF([1]配变!K1289="","",[1]配变!K1289)</f>
        <v>2</v>
      </c>
      <c r="H1289" s="7">
        <f>IF([1]配变!L1289="","",[1]配变!L1289)</f>
        <v>1</v>
      </c>
      <c r="I1289" s="7">
        <f>IF([1]配变!M1289="","",[1]配变!M1289)</f>
        <v>1</v>
      </c>
      <c r="J1289" s="7">
        <f>IF([1]配变!G1289="","",[1]配变!G1289)</f>
        <v>0</v>
      </c>
    </row>
    <row r="1290" spans="1:10" x14ac:dyDescent="0.15">
      <c r="A1290" s="7" t="str">
        <f>IF([1]配变!A1290="","",[1]配变!A1290)</f>
        <v>安亭家园5#变</v>
      </c>
      <c r="B1290" s="7" t="str">
        <f>IF([1]配变!B1290="","",[1]配变!B1290)</f>
        <v>10kV</v>
      </c>
      <c r="C1290" s="7">
        <f>IF([1]配变!D1290="","",[1]配变!D1290)</f>
        <v>630</v>
      </c>
      <c r="D1290" s="7" t="str">
        <f>IF([1]配变!F1290="","",[1]配变!F1290)</f>
        <v>市辖</v>
      </c>
      <c r="E1290" s="7" t="str">
        <f>IF([1]配变!H1290="","",[1]配变!H1290)</f>
        <v>分区4</v>
      </c>
      <c r="F1290" s="7">
        <f>IF([1]配变!J1290="","",[1]配变!J1290)</f>
        <v>0</v>
      </c>
      <c r="G1290" s="7">
        <f>IF([1]配变!K1290="","",[1]配变!K1290)</f>
        <v>0</v>
      </c>
      <c r="H1290" s="7">
        <f>IF([1]配变!L1290="","",[1]配变!L1290)</f>
        <v>0</v>
      </c>
      <c r="I1290" s="7">
        <f>IF([1]配变!M1290="","",[1]配变!M1290)</f>
        <v>0</v>
      </c>
      <c r="J1290" s="7">
        <f>IF([1]配变!G1290="","",[1]配变!G1290)</f>
        <v>0</v>
      </c>
    </row>
    <row r="1291" spans="1:10" x14ac:dyDescent="0.15">
      <c r="A1291" s="7" t="str">
        <f>IF([1]配变!A1291="","",[1]配变!A1291)</f>
        <v>安亭家园2#变</v>
      </c>
      <c r="B1291" s="7" t="str">
        <f>IF([1]配变!B1291="","",[1]配变!B1291)</f>
        <v>10kV</v>
      </c>
      <c r="C1291" s="7">
        <f>IF([1]配变!D1291="","",[1]配变!D1291)</f>
        <v>630</v>
      </c>
      <c r="D1291" s="7" t="str">
        <f>IF([1]配变!F1291="","",[1]配变!F1291)</f>
        <v>市辖</v>
      </c>
      <c r="E1291" s="7" t="str">
        <f>IF([1]配变!H1291="","",[1]配变!H1291)</f>
        <v>分区4</v>
      </c>
      <c r="F1291" s="7">
        <f>IF([1]配变!J1291="","",[1]配变!J1291)</f>
        <v>1</v>
      </c>
      <c r="G1291" s="7">
        <f>IF([1]配变!K1291="","",[1]配变!K1291)</f>
        <v>1</v>
      </c>
      <c r="H1291" s="7">
        <f>IF([1]配变!L1291="","",[1]配变!L1291)</f>
        <v>1</v>
      </c>
      <c r="I1291" s="7">
        <f>IF([1]配变!M1291="","",[1]配变!M1291)</f>
        <v>1</v>
      </c>
      <c r="J1291" s="7">
        <f>IF([1]配变!G1291="","",[1]配变!G1291)</f>
        <v>0</v>
      </c>
    </row>
    <row r="1292" spans="1:10" x14ac:dyDescent="0.15">
      <c r="A1292" s="7" t="str">
        <f>IF([1]配变!A1292="","",[1]配变!A1292)</f>
        <v>安亭家园1#变</v>
      </c>
      <c r="B1292" s="7" t="str">
        <f>IF([1]配变!B1292="","",[1]配变!B1292)</f>
        <v>10kV</v>
      </c>
      <c r="C1292" s="7">
        <f>IF([1]配变!D1292="","",[1]配变!D1292)</f>
        <v>630</v>
      </c>
      <c r="D1292" s="7" t="str">
        <f>IF([1]配变!F1292="","",[1]配变!F1292)</f>
        <v>市辖</v>
      </c>
      <c r="E1292" s="7" t="str">
        <f>IF([1]配变!H1292="","",[1]配变!H1292)</f>
        <v>分区4</v>
      </c>
      <c r="F1292" s="7">
        <f>IF([1]配变!J1292="","",[1]配变!J1292)</f>
        <v>0</v>
      </c>
      <c r="G1292" s="7">
        <f>IF([1]配变!K1292="","",[1]配变!K1292)</f>
        <v>2</v>
      </c>
      <c r="H1292" s="7">
        <f>IF([1]配变!L1292="","",[1]配变!L1292)</f>
        <v>1</v>
      </c>
      <c r="I1292" s="7">
        <f>IF([1]配变!M1292="","",[1]配变!M1292)</f>
        <v>1</v>
      </c>
      <c r="J1292" s="7">
        <f>IF([1]配变!G1292="","",[1]配变!G1292)</f>
        <v>0</v>
      </c>
    </row>
    <row r="1293" spans="1:10" x14ac:dyDescent="0.15">
      <c r="A1293" s="7" t="str">
        <f>IF([1]配变!A1293="","",[1]配变!A1293)</f>
        <v>安亭家园6#变</v>
      </c>
      <c r="B1293" s="7" t="str">
        <f>IF([1]配变!B1293="","",[1]配变!B1293)</f>
        <v>10kV</v>
      </c>
      <c r="C1293" s="7">
        <f>IF([1]配变!D1293="","",[1]配变!D1293)</f>
        <v>630</v>
      </c>
      <c r="D1293" s="7" t="str">
        <f>IF([1]配变!F1293="","",[1]配变!F1293)</f>
        <v>市辖</v>
      </c>
      <c r="E1293" s="7" t="str">
        <f>IF([1]配变!H1293="","",[1]配变!H1293)</f>
        <v>分区4</v>
      </c>
      <c r="F1293" s="7">
        <f>IF([1]配变!J1293="","",[1]配变!J1293)</f>
        <v>1</v>
      </c>
      <c r="G1293" s="7">
        <f>IF([1]配变!K1293="","",[1]配变!K1293)</f>
        <v>0</v>
      </c>
      <c r="H1293" s="7">
        <f>IF([1]配变!L1293="","",[1]配变!L1293)</f>
        <v>0</v>
      </c>
      <c r="I1293" s="7">
        <f>IF([1]配变!M1293="","",[1]配变!M1293)</f>
        <v>0</v>
      </c>
      <c r="J1293" s="7">
        <f>IF([1]配变!G1293="","",[1]配变!G1293)</f>
        <v>0</v>
      </c>
    </row>
    <row r="1294" spans="1:10" x14ac:dyDescent="0.15">
      <c r="A1294" s="7" t="str">
        <f>IF([1]配变!A1294="","",[1]配变!A1294)</f>
        <v>安亭家园7#变</v>
      </c>
      <c r="B1294" s="7" t="str">
        <f>IF([1]配变!B1294="","",[1]配变!B1294)</f>
        <v>10kV</v>
      </c>
      <c r="C1294" s="7">
        <f>IF([1]配变!D1294="","",[1]配变!D1294)</f>
        <v>630</v>
      </c>
      <c r="D1294" s="7" t="str">
        <f>IF([1]配变!F1294="","",[1]配变!F1294)</f>
        <v>市辖</v>
      </c>
      <c r="E1294" s="7" t="str">
        <f>IF([1]配变!H1294="","",[1]配变!H1294)</f>
        <v>分区4</v>
      </c>
      <c r="F1294" s="7">
        <f>IF([1]配变!J1294="","",[1]配变!J1294)</f>
        <v>0</v>
      </c>
      <c r="G1294" s="7">
        <f>IF([1]配变!K1294="","",[1]配变!K1294)</f>
        <v>1</v>
      </c>
      <c r="H1294" s="7">
        <f>IF([1]配变!L1294="","",[1]配变!L1294)</f>
        <v>1</v>
      </c>
      <c r="I1294" s="7">
        <f>IF([1]配变!M1294="","",[1]配变!M1294)</f>
        <v>1</v>
      </c>
      <c r="J1294" s="7">
        <f>IF([1]配变!G1294="","",[1]配变!G1294)</f>
        <v>0</v>
      </c>
    </row>
    <row r="1295" spans="1:10" x14ac:dyDescent="0.15">
      <c r="A1295" s="7" t="str">
        <f>IF([1]配变!A1295="","",[1]配变!A1295)</f>
        <v>安亭家园8#变</v>
      </c>
      <c r="B1295" s="7" t="str">
        <f>IF([1]配变!B1295="","",[1]配变!B1295)</f>
        <v>10kV</v>
      </c>
      <c r="C1295" s="7">
        <f>IF([1]配变!D1295="","",[1]配变!D1295)</f>
        <v>630</v>
      </c>
      <c r="D1295" s="7" t="str">
        <f>IF([1]配变!F1295="","",[1]配变!F1295)</f>
        <v>市辖</v>
      </c>
      <c r="E1295" s="7" t="str">
        <f>IF([1]配变!H1295="","",[1]配变!H1295)</f>
        <v>分区4</v>
      </c>
      <c r="F1295" s="7">
        <f>IF([1]配变!J1295="","",[1]配变!J1295)</f>
        <v>1</v>
      </c>
      <c r="G1295" s="7">
        <f>IF([1]配变!K1295="","",[1]配变!K1295)</f>
        <v>2</v>
      </c>
      <c r="H1295" s="7">
        <f>IF([1]配变!L1295="","",[1]配变!L1295)</f>
        <v>1</v>
      </c>
      <c r="I1295" s="7">
        <f>IF([1]配变!M1295="","",[1]配变!M1295)</f>
        <v>1</v>
      </c>
      <c r="J1295" s="7">
        <f>IF([1]配变!G1295="","",[1]配变!G1295)</f>
        <v>0</v>
      </c>
    </row>
    <row r="1296" spans="1:10" x14ac:dyDescent="0.15">
      <c r="A1296" s="7" t="str">
        <f>IF([1]配变!A1296="","",[1]配变!A1296)</f>
        <v>花桥三星路路灯变</v>
      </c>
      <c r="B1296" s="7" t="str">
        <f>IF([1]配变!B1296="","",[1]配变!B1296)</f>
        <v>10kV</v>
      </c>
      <c r="C1296" s="7">
        <f>IF([1]配变!D1296="","",[1]配变!D1296)</f>
        <v>160</v>
      </c>
      <c r="D1296" s="7" t="str">
        <f>IF([1]配变!F1296="","",[1]配变!F1296)</f>
        <v>市辖</v>
      </c>
      <c r="E1296" s="7" t="str">
        <f>IF([1]配变!H1296="","",[1]配变!H1296)</f>
        <v>分区4</v>
      </c>
      <c r="F1296" s="7">
        <f>IF([1]配变!J1296="","",[1]配变!J1296)</f>
        <v>0</v>
      </c>
      <c r="G1296" s="7">
        <f>IF([1]配变!K1296="","",[1]配变!K1296)</f>
        <v>0</v>
      </c>
      <c r="H1296" s="7">
        <f>IF([1]配变!L1296="","",[1]配变!L1296)</f>
        <v>0</v>
      </c>
      <c r="I1296" s="7">
        <f>IF([1]配变!M1296="","",[1]配变!M1296)</f>
        <v>0</v>
      </c>
      <c r="J1296" s="7">
        <f>IF([1]配变!G1296="","",[1]配变!G1296)</f>
        <v>0</v>
      </c>
    </row>
    <row r="1297" spans="1:10" x14ac:dyDescent="0.15">
      <c r="A1297" s="7" t="str">
        <f>IF([1]配变!A1297="","",[1]配变!A1297)</f>
        <v>曹安活动中心1-1</v>
      </c>
      <c r="B1297" s="7" t="str">
        <f>IF([1]配变!B1297="","",[1]配变!B1297)</f>
        <v>10kV</v>
      </c>
      <c r="C1297" s="7">
        <f>IF([1]配变!D1297="","",[1]配变!D1297)</f>
        <v>630</v>
      </c>
      <c r="D1297" s="7" t="str">
        <f>IF([1]配变!F1297="","",[1]配变!F1297)</f>
        <v>市辖</v>
      </c>
      <c r="E1297" s="7" t="str">
        <f>IF([1]配变!H1297="","",[1]配变!H1297)</f>
        <v>分区4</v>
      </c>
      <c r="F1297" s="7">
        <f>IF([1]配变!J1297="","",[1]配变!J1297)</f>
        <v>1</v>
      </c>
      <c r="G1297" s="7">
        <f>IF([1]配变!K1297="","",[1]配变!K1297)</f>
        <v>1</v>
      </c>
      <c r="H1297" s="7">
        <f>IF([1]配变!L1297="","",[1]配变!L1297)</f>
        <v>1</v>
      </c>
      <c r="I1297" s="7">
        <f>IF([1]配变!M1297="","",[1]配变!M1297)</f>
        <v>1</v>
      </c>
      <c r="J1297" s="7">
        <f>IF([1]配变!G1297="","",[1]配变!G1297)</f>
        <v>0</v>
      </c>
    </row>
    <row r="1298" spans="1:10" x14ac:dyDescent="0.15">
      <c r="A1298" s="7" t="str">
        <f>IF([1]配变!A1298="","",[1]配变!A1298)</f>
        <v>曹安活动中心1-2</v>
      </c>
      <c r="B1298" s="7" t="str">
        <f>IF([1]配变!B1298="","",[1]配变!B1298)</f>
        <v>10kV</v>
      </c>
      <c r="C1298" s="7">
        <f>IF([1]配变!D1298="","",[1]配变!D1298)</f>
        <v>630</v>
      </c>
      <c r="D1298" s="7" t="str">
        <f>IF([1]配变!F1298="","",[1]配变!F1298)</f>
        <v>市辖</v>
      </c>
      <c r="E1298" s="7" t="str">
        <f>IF([1]配变!H1298="","",[1]配变!H1298)</f>
        <v>分区4</v>
      </c>
      <c r="F1298" s="7">
        <f>IF([1]配变!J1298="","",[1]配变!J1298)</f>
        <v>0</v>
      </c>
      <c r="G1298" s="7">
        <f>IF([1]配变!K1298="","",[1]配变!K1298)</f>
        <v>2</v>
      </c>
      <c r="H1298" s="7">
        <f>IF([1]配变!L1298="","",[1]配变!L1298)</f>
        <v>1</v>
      </c>
      <c r="I1298" s="7">
        <f>IF([1]配变!M1298="","",[1]配变!M1298)</f>
        <v>1</v>
      </c>
      <c r="J1298" s="7">
        <f>IF([1]配变!G1298="","",[1]配变!G1298)</f>
        <v>0</v>
      </c>
    </row>
    <row r="1299" spans="1:10" x14ac:dyDescent="0.15">
      <c r="A1299" s="7" t="str">
        <f>IF([1]配变!A1299="","",[1]配变!A1299)</f>
        <v>马家宅1#</v>
      </c>
      <c r="B1299" s="7" t="str">
        <f>IF([1]配变!B1299="","",[1]配变!B1299)</f>
        <v>10kV</v>
      </c>
      <c r="C1299" s="7">
        <f>IF([1]配变!D1299="","",[1]配变!D1299)</f>
        <v>315</v>
      </c>
      <c r="D1299" s="7" t="str">
        <f>IF([1]配变!F1299="","",[1]配变!F1299)</f>
        <v>市辖</v>
      </c>
      <c r="E1299" s="7" t="str">
        <f>IF([1]配变!H1299="","",[1]配变!H1299)</f>
        <v>分区4</v>
      </c>
      <c r="F1299" s="7">
        <f>IF([1]配变!J1299="","",[1]配变!J1299)</f>
        <v>1</v>
      </c>
      <c r="G1299" s="7">
        <f>IF([1]配变!K1299="","",[1]配变!K1299)</f>
        <v>0</v>
      </c>
      <c r="H1299" s="7">
        <f>IF([1]配变!L1299="","",[1]配变!L1299)</f>
        <v>0</v>
      </c>
      <c r="I1299" s="7">
        <f>IF([1]配变!M1299="","",[1]配变!M1299)</f>
        <v>0</v>
      </c>
      <c r="J1299" s="7">
        <f>IF([1]配变!G1299="","",[1]配变!G1299)</f>
        <v>0</v>
      </c>
    </row>
    <row r="1300" spans="1:10" x14ac:dyDescent="0.15">
      <c r="A1300" s="7" t="str">
        <f>IF([1]配变!A1300="","",[1]配变!A1300)</f>
        <v>曹安家园1#变</v>
      </c>
      <c r="B1300" s="7" t="str">
        <f>IF([1]配变!B1300="","",[1]配变!B1300)</f>
        <v>10kV</v>
      </c>
      <c r="C1300" s="7">
        <f>IF([1]配变!D1300="","",[1]配变!D1300)</f>
        <v>630</v>
      </c>
      <c r="D1300" s="7" t="str">
        <f>IF([1]配变!F1300="","",[1]配变!F1300)</f>
        <v>市辖</v>
      </c>
      <c r="E1300" s="7" t="str">
        <f>IF([1]配变!H1300="","",[1]配变!H1300)</f>
        <v>分区4</v>
      </c>
      <c r="F1300" s="7">
        <f>IF([1]配变!J1300="","",[1]配变!J1300)</f>
        <v>0</v>
      </c>
      <c r="G1300" s="7">
        <f>IF([1]配变!K1300="","",[1]配变!K1300)</f>
        <v>1</v>
      </c>
      <c r="H1300" s="7">
        <f>IF([1]配变!L1300="","",[1]配变!L1300)</f>
        <v>1</v>
      </c>
      <c r="I1300" s="7">
        <f>IF([1]配变!M1300="","",[1]配变!M1300)</f>
        <v>1</v>
      </c>
      <c r="J1300" s="7">
        <f>IF([1]配变!G1300="","",[1]配变!G1300)</f>
        <v>0</v>
      </c>
    </row>
    <row r="1301" spans="1:10" x14ac:dyDescent="0.15">
      <c r="A1301" s="7" t="str">
        <f>IF([1]配变!A1301="","",[1]配变!A1301)</f>
        <v>曹安家园2#变</v>
      </c>
      <c r="B1301" s="7" t="str">
        <f>IF([1]配变!B1301="","",[1]配变!B1301)</f>
        <v>10kV</v>
      </c>
      <c r="C1301" s="7">
        <f>IF([1]配变!D1301="","",[1]配变!D1301)</f>
        <v>630</v>
      </c>
      <c r="D1301" s="7" t="str">
        <f>IF([1]配变!F1301="","",[1]配变!F1301)</f>
        <v>市辖</v>
      </c>
      <c r="E1301" s="7" t="str">
        <f>IF([1]配变!H1301="","",[1]配变!H1301)</f>
        <v>分区4</v>
      </c>
      <c r="F1301" s="7">
        <f>IF([1]配变!J1301="","",[1]配变!J1301)</f>
        <v>1</v>
      </c>
      <c r="G1301" s="7">
        <f>IF([1]配变!K1301="","",[1]配变!K1301)</f>
        <v>2</v>
      </c>
      <c r="H1301" s="7">
        <f>IF([1]配变!L1301="","",[1]配变!L1301)</f>
        <v>1</v>
      </c>
      <c r="I1301" s="7">
        <f>IF([1]配变!M1301="","",[1]配变!M1301)</f>
        <v>1</v>
      </c>
      <c r="J1301" s="7">
        <f>IF([1]配变!G1301="","",[1]配变!G1301)</f>
        <v>0</v>
      </c>
    </row>
    <row r="1302" spans="1:10" x14ac:dyDescent="0.15">
      <c r="A1302" s="7" t="str">
        <f>IF([1]配变!A1302="","",[1]配变!A1302)</f>
        <v>金都</v>
      </c>
      <c r="B1302" s="7" t="str">
        <f>IF([1]配变!B1302="","",[1]配变!B1302)</f>
        <v>10kV</v>
      </c>
      <c r="C1302" s="7">
        <f>IF([1]配变!D1302="","",[1]配变!D1302)</f>
        <v>500</v>
      </c>
      <c r="D1302" s="7" t="str">
        <f>IF([1]配变!F1302="","",[1]配变!F1302)</f>
        <v>市辖</v>
      </c>
      <c r="E1302" s="7" t="str">
        <f>IF([1]配变!H1302="","",[1]配变!H1302)</f>
        <v>分区4</v>
      </c>
      <c r="F1302" s="7">
        <f>IF([1]配变!J1302="","",[1]配变!J1302)</f>
        <v>0</v>
      </c>
      <c r="G1302" s="7">
        <f>IF([1]配变!K1302="","",[1]配变!K1302)</f>
        <v>0</v>
      </c>
      <c r="H1302" s="7">
        <f>IF([1]配变!L1302="","",[1]配变!L1302)</f>
        <v>0</v>
      </c>
      <c r="I1302" s="7">
        <f>IF([1]配变!M1302="","",[1]配变!M1302)</f>
        <v>0</v>
      </c>
      <c r="J1302" s="7">
        <f>IF([1]配变!G1302="","",[1]配变!G1302)</f>
        <v>0</v>
      </c>
    </row>
    <row r="1303" spans="1:10" x14ac:dyDescent="0.15">
      <c r="A1303" s="7" t="str">
        <f>IF([1]配变!A1303="","",[1]配变!A1303)</f>
        <v>国际商务城置业</v>
      </c>
      <c r="B1303" s="7" t="str">
        <f>IF([1]配变!B1303="","",[1]配变!B1303)</f>
        <v>10kV</v>
      </c>
      <c r="C1303" s="7">
        <f>IF([1]配变!D1303="","",[1]配变!D1303)</f>
        <v>400</v>
      </c>
      <c r="D1303" s="7" t="str">
        <f>IF([1]配变!F1303="","",[1]配变!F1303)</f>
        <v>市辖</v>
      </c>
      <c r="E1303" s="7" t="str">
        <f>IF([1]配变!H1303="","",[1]配变!H1303)</f>
        <v>分区4</v>
      </c>
      <c r="F1303" s="7">
        <f>IF([1]配变!J1303="","",[1]配变!J1303)</f>
        <v>1</v>
      </c>
      <c r="G1303" s="7">
        <f>IF([1]配变!K1303="","",[1]配变!K1303)</f>
        <v>1</v>
      </c>
      <c r="H1303" s="7">
        <f>IF([1]配变!L1303="","",[1]配变!L1303)</f>
        <v>1</v>
      </c>
      <c r="I1303" s="7">
        <f>IF([1]配变!M1303="","",[1]配变!M1303)</f>
        <v>1</v>
      </c>
      <c r="J1303" s="7">
        <f>IF([1]配变!G1303="","",[1]配变!G1303)</f>
        <v>0</v>
      </c>
    </row>
    <row r="1304" spans="1:10" x14ac:dyDescent="0.15">
      <c r="A1304" s="7" t="str">
        <f>IF([1]配变!A1304="","",[1]配变!A1304)</f>
        <v>三星变</v>
      </c>
      <c r="B1304" s="7" t="str">
        <f>IF([1]配变!B1304="","",[1]配变!B1304)</f>
        <v>10kV</v>
      </c>
      <c r="C1304" s="7">
        <f>IF([1]配变!D1304="","",[1]配变!D1304)</f>
        <v>315</v>
      </c>
      <c r="D1304" s="7" t="str">
        <f>IF([1]配变!F1304="","",[1]配变!F1304)</f>
        <v>市辖</v>
      </c>
      <c r="E1304" s="7" t="str">
        <f>IF([1]配变!H1304="","",[1]配变!H1304)</f>
        <v>分区4</v>
      </c>
      <c r="F1304" s="7">
        <f>IF([1]配变!J1304="","",[1]配变!J1304)</f>
        <v>0</v>
      </c>
      <c r="G1304" s="7">
        <f>IF([1]配变!K1304="","",[1]配变!K1304)</f>
        <v>2</v>
      </c>
      <c r="H1304" s="7">
        <f>IF([1]配变!L1304="","",[1]配变!L1304)</f>
        <v>1</v>
      </c>
      <c r="I1304" s="7">
        <f>IF([1]配变!M1304="","",[1]配变!M1304)</f>
        <v>1</v>
      </c>
      <c r="J1304" s="7">
        <f>IF([1]配变!G1304="","",[1]配变!G1304)</f>
        <v>0</v>
      </c>
    </row>
    <row r="1305" spans="1:10" x14ac:dyDescent="0.15">
      <c r="A1305" s="7" t="str">
        <f>IF([1]配变!A1305="","",[1]配变!A1305)</f>
        <v>建设办公室</v>
      </c>
      <c r="B1305" s="7" t="str">
        <f>IF([1]配变!B1305="","",[1]配变!B1305)</f>
        <v>10kV</v>
      </c>
      <c r="C1305" s="7">
        <f>IF([1]配变!D1305="","",[1]配变!D1305)</f>
        <v>315</v>
      </c>
      <c r="D1305" s="7" t="str">
        <f>IF([1]配变!F1305="","",[1]配变!F1305)</f>
        <v>市辖</v>
      </c>
      <c r="E1305" s="7" t="str">
        <f>IF([1]配变!H1305="","",[1]配变!H1305)</f>
        <v>分区4</v>
      </c>
      <c r="F1305" s="7">
        <f>IF([1]配变!J1305="","",[1]配变!J1305)</f>
        <v>1</v>
      </c>
      <c r="G1305" s="7">
        <f>IF([1]配变!K1305="","",[1]配变!K1305)</f>
        <v>0</v>
      </c>
      <c r="H1305" s="7">
        <f>IF([1]配变!L1305="","",[1]配变!L1305)</f>
        <v>0</v>
      </c>
      <c r="I1305" s="7">
        <f>IF([1]配变!M1305="","",[1]配变!M1305)</f>
        <v>0</v>
      </c>
      <c r="J1305" s="7">
        <f>IF([1]配变!G1305="","",[1]配变!G1305)</f>
        <v>0</v>
      </c>
    </row>
    <row r="1306" spans="1:10" x14ac:dyDescent="0.15">
      <c r="A1306" s="7" t="str">
        <f>IF([1]配变!A1306="","",[1]配变!A1306)</f>
        <v>电力站曹安变</v>
      </c>
      <c r="B1306" s="7" t="str">
        <f>IF([1]配变!B1306="","",[1]配变!B1306)</f>
        <v>10kV</v>
      </c>
      <c r="C1306" s="7">
        <f>IF([1]配变!D1306="","",[1]配变!D1306)</f>
        <v>315</v>
      </c>
      <c r="D1306" s="7" t="str">
        <f>IF([1]配变!F1306="","",[1]配变!F1306)</f>
        <v>市辖</v>
      </c>
      <c r="E1306" s="7" t="str">
        <f>IF([1]配变!H1306="","",[1]配变!H1306)</f>
        <v>分区4</v>
      </c>
      <c r="F1306" s="7">
        <f>IF([1]配变!J1306="","",[1]配变!J1306)</f>
        <v>0</v>
      </c>
      <c r="G1306" s="7">
        <f>IF([1]配变!K1306="","",[1]配变!K1306)</f>
        <v>1</v>
      </c>
      <c r="H1306" s="7">
        <f>IF([1]配变!L1306="","",[1]配变!L1306)</f>
        <v>1</v>
      </c>
      <c r="I1306" s="7">
        <f>IF([1]配变!M1306="","",[1]配变!M1306)</f>
        <v>1</v>
      </c>
      <c r="J1306" s="7">
        <f>IF([1]配变!G1306="","",[1]配变!G1306)</f>
        <v>0</v>
      </c>
    </row>
    <row r="1307" spans="1:10" x14ac:dyDescent="0.15">
      <c r="A1307" s="7" t="str">
        <f>IF([1]配变!A1307="","",[1]配变!A1307)</f>
        <v>招商新村3#变</v>
      </c>
      <c r="B1307" s="7" t="str">
        <f>IF([1]配变!B1307="","",[1]配变!B1307)</f>
        <v>10kV</v>
      </c>
      <c r="C1307" s="7">
        <f>IF([1]配变!D1307="","",[1]配变!D1307)</f>
        <v>1000</v>
      </c>
      <c r="D1307" s="7" t="str">
        <f>IF([1]配变!F1307="","",[1]配变!F1307)</f>
        <v>市辖</v>
      </c>
      <c r="E1307" s="7" t="str">
        <f>IF([1]配变!H1307="","",[1]配变!H1307)</f>
        <v>分区4</v>
      </c>
      <c r="F1307" s="7">
        <f>IF([1]配变!J1307="","",[1]配变!J1307)</f>
        <v>1</v>
      </c>
      <c r="G1307" s="7">
        <f>IF([1]配变!K1307="","",[1]配变!K1307)</f>
        <v>2</v>
      </c>
      <c r="H1307" s="7">
        <f>IF([1]配变!L1307="","",[1]配变!L1307)</f>
        <v>1</v>
      </c>
      <c r="I1307" s="7">
        <f>IF([1]配变!M1307="","",[1]配变!M1307)</f>
        <v>1</v>
      </c>
      <c r="J1307" s="7">
        <f>IF([1]配变!G1307="","",[1]配变!G1307)</f>
        <v>0</v>
      </c>
    </row>
    <row r="1308" spans="1:10" x14ac:dyDescent="0.15">
      <c r="A1308" s="7" t="str">
        <f>IF([1]配变!A1308="","",[1]配变!A1308)</f>
        <v>招商新村4#变</v>
      </c>
      <c r="B1308" s="7" t="str">
        <f>IF([1]配变!B1308="","",[1]配变!B1308)</f>
        <v>10kV</v>
      </c>
      <c r="C1308" s="7">
        <f>IF([1]配变!D1308="","",[1]配变!D1308)</f>
        <v>1000</v>
      </c>
      <c r="D1308" s="7" t="str">
        <f>IF([1]配变!F1308="","",[1]配变!F1308)</f>
        <v>市辖</v>
      </c>
      <c r="E1308" s="7" t="str">
        <f>IF([1]配变!H1308="","",[1]配变!H1308)</f>
        <v>分区4</v>
      </c>
      <c r="F1308" s="7">
        <f>IF([1]配变!J1308="","",[1]配变!J1308)</f>
        <v>0</v>
      </c>
      <c r="G1308" s="7">
        <f>IF([1]配变!K1308="","",[1]配变!K1308)</f>
        <v>0</v>
      </c>
      <c r="H1308" s="7">
        <f>IF([1]配变!L1308="","",[1]配变!L1308)</f>
        <v>0</v>
      </c>
      <c r="I1308" s="7">
        <f>IF([1]配变!M1308="","",[1]配变!M1308)</f>
        <v>0</v>
      </c>
      <c r="J1308" s="7">
        <f>IF([1]配变!G1308="","",[1]配变!G1308)</f>
        <v>0</v>
      </c>
    </row>
    <row r="1309" spans="1:10" x14ac:dyDescent="0.15">
      <c r="A1309" s="7" t="str">
        <f>IF([1]配变!A1309="","",[1]配变!A1309)</f>
        <v>招商新村会所</v>
      </c>
      <c r="B1309" s="7" t="str">
        <f>IF([1]配变!B1309="","",[1]配变!B1309)</f>
        <v>10kV</v>
      </c>
      <c r="C1309" s="7">
        <f>IF([1]配变!D1309="","",[1]配变!D1309)</f>
        <v>200</v>
      </c>
      <c r="D1309" s="7" t="str">
        <f>IF([1]配变!F1309="","",[1]配变!F1309)</f>
        <v>市辖</v>
      </c>
      <c r="E1309" s="7" t="str">
        <f>IF([1]配变!H1309="","",[1]配变!H1309)</f>
        <v>分区4</v>
      </c>
      <c r="F1309" s="7">
        <f>IF([1]配变!J1309="","",[1]配变!J1309)</f>
        <v>1</v>
      </c>
      <c r="G1309" s="7">
        <f>IF([1]配变!K1309="","",[1]配变!K1309)</f>
        <v>1</v>
      </c>
      <c r="H1309" s="7">
        <f>IF([1]配变!L1309="","",[1]配变!L1309)</f>
        <v>1</v>
      </c>
      <c r="I1309" s="7">
        <f>IF([1]配变!M1309="","",[1]配变!M1309)</f>
        <v>1</v>
      </c>
      <c r="J1309" s="7">
        <f>IF([1]配变!G1309="","",[1]配变!G1309)</f>
        <v>0</v>
      </c>
    </row>
    <row r="1310" spans="1:10" x14ac:dyDescent="0.15">
      <c r="A1310" s="7" t="str">
        <f>IF([1]配变!A1310="","",[1]配变!A1310)</f>
        <v>招商新村2#变</v>
      </c>
      <c r="B1310" s="7" t="str">
        <f>IF([1]配变!B1310="","",[1]配变!B1310)</f>
        <v>10kV</v>
      </c>
      <c r="C1310" s="7">
        <f>IF([1]配变!D1310="","",[1]配变!D1310)</f>
        <v>630</v>
      </c>
      <c r="D1310" s="7" t="str">
        <f>IF([1]配变!F1310="","",[1]配变!F1310)</f>
        <v>市辖</v>
      </c>
      <c r="E1310" s="7" t="str">
        <f>IF([1]配变!H1310="","",[1]配变!H1310)</f>
        <v>分区4</v>
      </c>
      <c r="F1310" s="7">
        <f>IF([1]配变!J1310="","",[1]配变!J1310)</f>
        <v>0</v>
      </c>
      <c r="G1310" s="7">
        <f>IF([1]配变!K1310="","",[1]配变!K1310)</f>
        <v>2</v>
      </c>
      <c r="H1310" s="7">
        <f>IF([1]配变!L1310="","",[1]配变!L1310)</f>
        <v>1</v>
      </c>
      <c r="I1310" s="7">
        <f>IF([1]配变!M1310="","",[1]配变!M1310)</f>
        <v>1</v>
      </c>
      <c r="J1310" s="7">
        <f>IF([1]配变!G1310="","",[1]配变!G1310)</f>
        <v>0</v>
      </c>
    </row>
    <row r="1311" spans="1:10" x14ac:dyDescent="0.15">
      <c r="A1311" s="7" t="str">
        <f>IF([1]配变!A1311="","",[1]配变!A1311)</f>
        <v>招商新村1#变</v>
      </c>
      <c r="B1311" s="7" t="str">
        <f>IF([1]配变!B1311="","",[1]配变!B1311)</f>
        <v>10kV</v>
      </c>
      <c r="C1311" s="7">
        <f>IF([1]配变!D1311="","",[1]配变!D1311)</f>
        <v>630</v>
      </c>
      <c r="D1311" s="7" t="str">
        <f>IF([1]配变!F1311="","",[1]配变!F1311)</f>
        <v>市辖</v>
      </c>
      <c r="E1311" s="7" t="str">
        <f>IF([1]配变!H1311="","",[1]配变!H1311)</f>
        <v>分区4</v>
      </c>
      <c r="F1311" s="7">
        <f>IF([1]配变!J1311="","",[1]配变!J1311)</f>
        <v>1</v>
      </c>
      <c r="G1311" s="7">
        <f>IF([1]配变!K1311="","",[1]配变!K1311)</f>
        <v>0</v>
      </c>
      <c r="H1311" s="7">
        <f>IF([1]配变!L1311="","",[1]配变!L1311)</f>
        <v>0</v>
      </c>
      <c r="I1311" s="7">
        <f>IF([1]配变!M1311="","",[1]配变!M1311)</f>
        <v>0</v>
      </c>
      <c r="J1311" s="7">
        <f>IF([1]配变!G1311="","",[1]配变!G1311)</f>
        <v>0</v>
      </c>
    </row>
    <row r="1312" spans="1:10" x14ac:dyDescent="0.15">
      <c r="A1312" s="7" t="str">
        <f>IF([1]配变!A1312="","",[1]配变!A1312)</f>
        <v>曹安新村变</v>
      </c>
      <c r="B1312" s="7" t="str">
        <f>IF([1]配变!B1312="","",[1]配变!B1312)</f>
        <v>10kV</v>
      </c>
      <c r="C1312" s="7">
        <f>IF([1]配变!D1312="","",[1]配变!D1312)</f>
        <v>315</v>
      </c>
      <c r="D1312" s="7" t="str">
        <f>IF([1]配变!F1312="","",[1]配变!F1312)</f>
        <v>市辖</v>
      </c>
      <c r="E1312" s="7" t="str">
        <f>IF([1]配变!H1312="","",[1]配变!H1312)</f>
        <v>分区4</v>
      </c>
      <c r="F1312" s="7">
        <f>IF([1]配变!J1312="","",[1]配变!J1312)</f>
        <v>0</v>
      </c>
      <c r="G1312" s="7">
        <f>IF([1]配变!K1312="","",[1]配变!K1312)</f>
        <v>1</v>
      </c>
      <c r="H1312" s="7">
        <f>IF([1]配变!L1312="","",[1]配变!L1312)</f>
        <v>1</v>
      </c>
      <c r="I1312" s="7">
        <f>IF([1]配变!M1312="","",[1]配变!M1312)</f>
        <v>1</v>
      </c>
      <c r="J1312" s="7">
        <f>IF([1]配变!G1312="","",[1]配变!G1312)</f>
        <v>0</v>
      </c>
    </row>
    <row r="1313" spans="1:10" x14ac:dyDescent="0.15">
      <c r="A1313" s="7" t="str">
        <f>IF([1]配变!A1313="","",[1]配变!A1313)</f>
        <v>供电所招商变</v>
      </c>
      <c r="B1313" s="7" t="str">
        <f>IF([1]配变!B1313="","",[1]配变!B1313)</f>
        <v>10kV</v>
      </c>
      <c r="C1313" s="7">
        <f>IF([1]配变!D1313="","",[1]配变!D1313)</f>
        <v>400</v>
      </c>
      <c r="D1313" s="7" t="str">
        <f>IF([1]配变!F1313="","",[1]配变!F1313)</f>
        <v>市辖</v>
      </c>
      <c r="E1313" s="7" t="str">
        <f>IF([1]配变!H1313="","",[1]配变!H1313)</f>
        <v>分区4</v>
      </c>
      <c r="F1313" s="7">
        <f>IF([1]配变!J1313="","",[1]配变!J1313)</f>
        <v>1</v>
      </c>
      <c r="G1313" s="7">
        <f>IF([1]配变!K1313="","",[1]配变!K1313)</f>
        <v>2</v>
      </c>
      <c r="H1313" s="7">
        <f>IF([1]配变!L1313="","",[1]配变!L1313)</f>
        <v>1</v>
      </c>
      <c r="I1313" s="7">
        <f>IF([1]配变!M1313="","",[1]配变!M1313)</f>
        <v>1</v>
      </c>
      <c r="J1313" s="7">
        <f>IF([1]配变!G1313="","",[1]配变!G1313)</f>
        <v>0</v>
      </c>
    </row>
    <row r="1314" spans="1:10" x14ac:dyDescent="0.15">
      <c r="A1314" s="7" t="str">
        <f>IF([1]配变!A1314="","",[1]配变!A1314)</f>
        <v>招商新村6#变</v>
      </c>
      <c r="B1314" s="7" t="str">
        <f>IF([1]配变!B1314="","",[1]配变!B1314)</f>
        <v>10kV</v>
      </c>
      <c r="C1314" s="7">
        <f>IF([1]配变!D1314="","",[1]配变!D1314)</f>
        <v>1000</v>
      </c>
      <c r="D1314" s="7" t="str">
        <f>IF([1]配变!F1314="","",[1]配变!F1314)</f>
        <v>市辖</v>
      </c>
      <c r="E1314" s="7" t="str">
        <f>IF([1]配变!H1314="","",[1]配变!H1314)</f>
        <v>分区4</v>
      </c>
      <c r="F1314" s="7">
        <f>IF([1]配变!J1314="","",[1]配变!J1314)</f>
        <v>0</v>
      </c>
      <c r="G1314" s="7">
        <f>IF([1]配变!K1314="","",[1]配变!K1314)</f>
        <v>0</v>
      </c>
      <c r="H1314" s="7">
        <f>IF([1]配变!L1314="","",[1]配变!L1314)</f>
        <v>0</v>
      </c>
      <c r="I1314" s="7">
        <f>IF([1]配变!M1314="","",[1]配变!M1314)</f>
        <v>0</v>
      </c>
      <c r="J1314" s="7">
        <f>IF([1]配变!G1314="","",[1]配变!G1314)</f>
        <v>0</v>
      </c>
    </row>
    <row r="1315" spans="1:10" x14ac:dyDescent="0.15">
      <c r="A1315" s="7" t="str">
        <f>IF([1]配变!A1315="","",[1]配变!A1315)</f>
        <v>招商新村5#变</v>
      </c>
      <c r="B1315" s="7" t="str">
        <f>IF([1]配变!B1315="","",[1]配变!B1315)</f>
        <v>10kV</v>
      </c>
      <c r="C1315" s="7">
        <f>IF([1]配变!D1315="","",[1]配变!D1315)</f>
        <v>1000</v>
      </c>
      <c r="D1315" s="7" t="str">
        <f>IF([1]配变!F1315="","",[1]配变!F1315)</f>
        <v>市辖</v>
      </c>
      <c r="E1315" s="7" t="str">
        <f>IF([1]配变!H1315="","",[1]配变!H1315)</f>
        <v>分区4</v>
      </c>
      <c r="F1315" s="7">
        <f>IF([1]配变!J1315="","",[1]配变!J1315)</f>
        <v>1</v>
      </c>
      <c r="G1315" s="7">
        <f>IF([1]配变!K1315="","",[1]配变!K1315)</f>
        <v>1</v>
      </c>
      <c r="H1315" s="7">
        <f>IF([1]配变!L1315="","",[1]配变!L1315)</f>
        <v>1</v>
      </c>
      <c r="I1315" s="7">
        <f>IF([1]配变!M1315="","",[1]配变!M1315)</f>
        <v>1</v>
      </c>
      <c r="J1315" s="7">
        <f>IF([1]配变!G1315="","",[1]配变!G1315)</f>
        <v>0</v>
      </c>
    </row>
    <row r="1316" spans="1:10" x14ac:dyDescent="0.15">
      <c r="A1316" s="7" t="str">
        <f>IF([1]配变!A1316="","",[1]配变!A1316)</f>
        <v>新安花园1#变</v>
      </c>
      <c r="B1316" s="7" t="str">
        <f>IF([1]配变!B1316="","",[1]配变!B1316)</f>
        <v>10kV</v>
      </c>
      <c r="C1316" s="7">
        <f>IF([1]配变!D1316="","",[1]配变!D1316)</f>
        <v>800</v>
      </c>
      <c r="D1316" s="7" t="str">
        <f>IF([1]配变!F1316="","",[1]配变!F1316)</f>
        <v>市辖</v>
      </c>
      <c r="E1316" s="7" t="str">
        <f>IF([1]配变!H1316="","",[1]配变!H1316)</f>
        <v>分区4</v>
      </c>
      <c r="F1316" s="7">
        <f>IF([1]配变!J1316="","",[1]配变!J1316)</f>
        <v>0</v>
      </c>
      <c r="G1316" s="7">
        <f>IF([1]配变!K1316="","",[1]配变!K1316)</f>
        <v>2</v>
      </c>
      <c r="H1316" s="7">
        <f>IF([1]配变!L1316="","",[1]配变!L1316)</f>
        <v>1</v>
      </c>
      <c r="I1316" s="7">
        <f>IF([1]配变!M1316="","",[1]配变!M1316)</f>
        <v>1</v>
      </c>
      <c r="J1316" s="7">
        <f>IF([1]配变!G1316="","",[1]配变!G1316)</f>
        <v>0</v>
      </c>
    </row>
    <row r="1317" spans="1:10" x14ac:dyDescent="0.15">
      <c r="A1317" s="7" t="str">
        <f>IF([1]配变!A1317="","",[1]配变!A1317)</f>
        <v>新安花园3#变</v>
      </c>
      <c r="B1317" s="7" t="str">
        <f>IF([1]配变!B1317="","",[1]配变!B1317)</f>
        <v>10kV</v>
      </c>
      <c r="C1317" s="7">
        <f>IF([1]配变!D1317="","",[1]配变!D1317)</f>
        <v>800</v>
      </c>
      <c r="D1317" s="7" t="str">
        <f>IF([1]配变!F1317="","",[1]配变!F1317)</f>
        <v>市辖</v>
      </c>
      <c r="E1317" s="7" t="str">
        <f>IF([1]配变!H1317="","",[1]配变!H1317)</f>
        <v>分区4</v>
      </c>
      <c r="F1317" s="7">
        <f>IF([1]配变!J1317="","",[1]配变!J1317)</f>
        <v>1</v>
      </c>
      <c r="G1317" s="7">
        <f>IF([1]配变!K1317="","",[1]配变!K1317)</f>
        <v>0</v>
      </c>
      <c r="H1317" s="7">
        <f>IF([1]配变!L1317="","",[1]配变!L1317)</f>
        <v>0</v>
      </c>
      <c r="I1317" s="7">
        <f>IF([1]配变!M1317="","",[1]配变!M1317)</f>
        <v>0</v>
      </c>
      <c r="J1317" s="7">
        <f>IF([1]配变!G1317="","",[1]配变!G1317)</f>
        <v>0</v>
      </c>
    </row>
    <row r="1318" spans="1:10" x14ac:dyDescent="0.15">
      <c r="A1318" s="7" t="str">
        <f>IF([1]配变!A1318="","",[1]配变!A1318)</f>
        <v>3b商住楼</v>
      </c>
      <c r="B1318" s="7" t="str">
        <f>IF([1]配变!B1318="","",[1]配变!B1318)</f>
        <v>10kV</v>
      </c>
      <c r="C1318" s="7">
        <f>IF([1]配变!D1318="","",[1]配变!D1318)</f>
        <v>200</v>
      </c>
      <c r="D1318" s="7" t="str">
        <f>IF([1]配变!F1318="","",[1]配变!F1318)</f>
        <v>市辖</v>
      </c>
      <c r="E1318" s="7" t="str">
        <f>IF([1]配变!H1318="","",[1]配变!H1318)</f>
        <v>分区4</v>
      </c>
      <c r="F1318" s="7">
        <f>IF([1]配变!J1318="","",[1]配变!J1318)</f>
        <v>0</v>
      </c>
      <c r="G1318" s="7">
        <f>IF([1]配变!K1318="","",[1]配变!K1318)</f>
        <v>1</v>
      </c>
      <c r="H1318" s="7">
        <f>IF([1]配变!L1318="","",[1]配变!L1318)</f>
        <v>1</v>
      </c>
      <c r="I1318" s="7">
        <f>IF([1]配变!M1318="","",[1]配变!M1318)</f>
        <v>1</v>
      </c>
      <c r="J1318" s="7">
        <f>IF([1]配变!G1318="","",[1]配变!G1318)</f>
        <v>0</v>
      </c>
    </row>
    <row r="1319" spans="1:10" x14ac:dyDescent="0.15">
      <c r="A1319" s="7" t="str">
        <f>IF([1]配变!A1319="","",[1]配变!A1319)</f>
        <v>中宇花园2#变</v>
      </c>
      <c r="B1319" s="7" t="str">
        <f>IF([1]配变!B1319="","",[1]配变!B1319)</f>
        <v>10kV</v>
      </c>
      <c r="C1319" s="7">
        <f>IF([1]配变!D1319="","",[1]配变!D1319)</f>
        <v>800</v>
      </c>
      <c r="D1319" s="7" t="str">
        <f>IF([1]配变!F1319="","",[1]配变!F1319)</f>
        <v>市辖</v>
      </c>
      <c r="E1319" s="7" t="str">
        <f>IF([1]配变!H1319="","",[1]配变!H1319)</f>
        <v>分区4</v>
      </c>
      <c r="F1319" s="7">
        <f>IF([1]配变!J1319="","",[1]配变!J1319)</f>
        <v>1</v>
      </c>
      <c r="G1319" s="7">
        <f>IF([1]配变!K1319="","",[1]配变!K1319)</f>
        <v>2</v>
      </c>
      <c r="H1319" s="7">
        <f>IF([1]配变!L1319="","",[1]配变!L1319)</f>
        <v>1</v>
      </c>
      <c r="I1319" s="7">
        <f>IF([1]配变!M1319="","",[1]配变!M1319)</f>
        <v>1</v>
      </c>
      <c r="J1319" s="7">
        <f>IF([1]配变!G1319="","",[1]配变!G1319)</f>
        <v>0</v>
      </c>
    </row>
    <row r="1320" spans="1:10" x14ac:dyDescent="0.15">
      <c r="A1320" s="7" t="str">
        <f>IF([1]配变!A1320="","",[1]配变!A1320)</f>
        <v>中宇花园4#变</v>
      </c>
      <c r="B1320" s="7" t="str">
        <f>IF([1]配变!B1320="","",[1]配变!B1320)</f>
        <v>10kV</v>
      </c>
      <c r="C1320" s="7">
        <f>IF([1]配变!D1320="","",[1]配变!D1320)</f>
        <v>200</v>
      </c>
      <c r="D1320" s="7" t="str">
        <f>IF([1]配变!F1320="","",[1]配变!F1320)</f>
        <v>市辖</v>
      </c>
      <c r="E1320" s="7" t="str">
        <f>IF([1]配变!H1320="","",[1]配变!H1320)</f>
        <v>分区4</v>
      </c>
      <c r="F1320" s="7">
        <f>IF([1]配变!J1320="","",[1]配变!J1320)</f>
        <v>0</v>
      </c>
      <c r="G1320" s="7">
        <f>IF([1]配变!K1320="","",[1]配变!K1320)</f>
        <v>0</v>
      </c>
      <c r="H1320" s="7">
        <f>IF([1]配变!L1320="","",[1]配变!L1320)</f>
        <v>0</v>
      </c>
      <c r="I1320" s="7">
        <f>IF([1]配变!M1320="","",[1]配变!M1320)</f>
        <v>0</v>
      </c>
      <c r="J1320" s="7">
        <f>IF([1]配变!G1320="","",[1]配变!G1320)</f>
        <v>0</v>
      </c>
    </row>
    <row r="1321" spans="1:10" x14ac:dyDescent="0.15">
      <c r="A1321" s="7" t="str">
        <f>IF([1]配变!A1321="","",[1]配变!A1321)</f>
        <v>中宇广场6#变</v>
      </c>
      <c r="B1321" s="7" t="str">
        <f>IF([1]配变!B1321="","",[1]配变!B1321)</f>
        <v>10kV</v>
      </c>
      <c r="C1321" s="7">
        <f>IF([1]配变!D1321="","",[1]配变!D1321)</f>
        <v>800</v>
      </c>
      <c r="D1321" s="7" t="str">
        <f>IF([1]配变!F1321="","",[1]配变!F1321)</f>
        <v>市辖</v>
      </c>
      <c r="E1321" s="7" t="str">
        <f>IF([1]配变!H1321="","",[1]配变!H1321)</f>
        <v>分区4</v>
      </c>
      <c r="F1321" s="7">
        <f>IF([1]配变!J1321="","",[1]配变!J1321)</f>
        <v>1</v>
      </c>
      <c r="G1321" s="7">
        <f>IF([1]配变!K1321="","",[1]配变!K1321)</f>
        <v>1</v>
      </c>
      <c r="H1321" s="7">
        <f>IF([1]配变!L1321="","",[1]配变!L1321)</f>
        <v>1</v>
      </c>
      <c r="I1321" s="7">
        <f>IF([1]配变!M1321="","",[1]配变!M1321)</f>
        <v>1</v>
      </c>
      <c r="J1321" s="7">
        <f>IF([1]配变!G1321="","",[1]配变!G1321)</f>
        <v>0</v>
      </c>
    </row>
    <row r="1322" spans="1:10" x14ac:dyDescent="0.15">
      <c r="A1322" s="7" t="str">
        <f>IF([1]配变!A1322="","",[1]配变!A1322)</f>
        <v>中宇广场4#变</v>
      </c>
      <c r="B1322" s="7" t="str">
        <f>IF([1]配变!B1322="","",[1]配变!B1322)</f>
        <v>10kV</v>
      </c>
      <c r="C1322" s="7">
        <f>IF([1]配变!D1322="","",[1]配变!D1322)</f>
        <v>800</v>
      </c>
      <c r="D1322" s="7" t="str">
        <f>IF([1]配变!F1322="","",[1]配变!F1322)</f>
        <v>市辖</v>
      </c>
      <c r="E1322" s="7" t="str">
        <f>IF([1]配变!H1322="","",[1]配变!H1322)</f>
        <v>分区4</v>
      </c>
      <c r="F1322" s="7">
        <f>IF([1]配变!J1322="","",[1]配变!J1322)</f>
        <v>0</v>
      </c>
      <c r="G1322" s="7">
        <f>IF([1]配变!K1322="","",[1]配变!K1322)</f>
        <v>2</v>
      </c>
      <c r="H1322" s="7">
        <f>IF([1]配变!L1322="","",[1]配变!L1322)</f>
        <v>1</v>
      </c>
      <c r="I1322" s="7">
        <f>IF([1]配变!M1322="","",[1]配变!M1322)</f>
        <v>1</v>
      </c>
      <c r="J1322" s="7">
        <f>IF([1]配变!G1322="","",[1]配变!G1322)</f>
        <v>0</v>
      </c>
    </row>
    <row r="1323" spans="1:10" x14ac:dyDescent="0.15">
      <c r="A1323" s="7" t="str">
        <f>IF([1]配变!A1323="","",[1]配变!A1323)</f>
        <v>中宇广场5#变</v>
      </c>
      <c r="B1323" s="7" t="str">
        <f>IF([1]配变!B1323="","",[1]配变!B1323)</f>
        <v>10kV</v>
      </c>
      <c r="C1323" s="7">
        <f>IF([1]配变!D1323="","",[1]配变!D1323)</f>
        <v>800</v>
      </c>
      <c r="D1323" s="7" t="str">
        <f>IF([1]配变!F1323="","",[1]配变!F1323)</f>
        <v>市辖</v>
      </c>
      <c r="E1323" s="7" t="str">
        <f>IF([1]配变!H1323="","",[1]配变!H1323)</f>
        <v>分区4</v>
      </c>
      <c r="F1323" s="7">
        <f>IF([1]配变!J1323="","",[1]配变!J1323)</f>
        <v>1</v>
      </c>
      <c r="G1323" s="7">
        <f>IF([1]配变!K1323="","",[1]配变!K1323)</f>
        <v>0</v>
      </c>
      <c r="H1323" s="7">
        <f>IF([1]配变!L1323="","",[1]配变!L1323)</f>
        <v>0</v>
      </c>
      <c r="I1323" s="7">
        <f>IF([1]配变!M1323="","",[1]配变!M1323)</f>
        <v>0</v>
      </c>
      <c r="J1323" s="7">
        <f>IF([1]配变!G1323="","",[1]配变!G1323)</f>
        <v>0</v>
      </c>
    </row>
    <row r="1324" spans="1:10" x14ac:dyDescent="0.15">
      <c r="A1324" s="7" t="str">
        <f>IF([1]配变!A1324="","",[1]配变!A1324)</f>
        <v>中宇广场3#变</v>
      </c>
      <c r="B1324" s="7" t="str">
        <f>IF([1]配变!B1324="","",[1]配变!B1324)</f>
        <v>10kV</v>
      </c>
      <c r="C1324" s="7">
        <f>IF([1]配变!D1324="","",[1]配变!D1324)</f>
        <v>800</v>
      </c>
      <c r="D1324" s="7" t="str">
        <f>IF([1]配变!F1324="","",[1]配变!F1324)</f>
        <v>市辖</v>
      </c>
      <c r="E1324" s="7" t="str">
        <f>IF([1]配变!H1324="","",[1]配变!H1324)</f>
        <v>分区4</v>
      </c>
      <c r="F1324" s="7">
        <f>IF([1]配变!J1324="","",[1]配变!J1324)</f>
        <v>0</v>
      </c>
      <c r="G1324" s="7">
        <f>IF([1]配变!K1324="","",[1]配变!K1324)</f>
        <v>1</v>
      </c>
      <c r="H1324" s="7">
        <f>IF([1]配变!L1324="","",[1]配变!L1324)</f>
        <v>1</v>
      </c>
      <c r="I1324" s="7">
        <f>IF([1]配变!M1324="","",[1]配变!M1324)</f>
        <v>1</v>
      </c>
      <c r="J1324" s="7">
        <f>IF([1]配变!G1324="","",[1]配变!G1324)</f>
        <v>0</v>
      </c>
    </row>
    <row r="1325" spans="1:10" x14ac:dyDescent="0.15">
      <c r="A1325" s="7" t="str">
        <f>IF([1]配变!A1325="","",[1]配变!A1325)</f>
        <v>中宇广场2#变</v>
      </c>
      <c r="B1325" s="7" t="str">
        <f>IF([1]配变!B1325="","",[1]配变!B1325)</f>
        <v>10kV</v>
      </c>
      <c r="C1325" s="7">
        <f>IF([1]配变!D1325="","",[1]配变!D1325)</f>
        <v>800</v>
      </c>
      <c r="D1325" s="7" t="str">
        <f>IF([1]配变!F1325="","",[1]配变!F1325)</f>
        <v>市辖</v>
      </c>
      <c r="E1325" s="7" t="str">
        <f>IF([1]配变!H1325="","",[1]配变!H1325)</f>
        <v>分区4</v>
      </c>
      <c r="F1325" s="7">
        <f>IF([1]配变!J1325="","",[1]配变!J1325)</f>
        <v>1</v>
      </c>
      <c r="G1325" s="7">
        <f>IF([1]配变!K1325="","",[1]配变!K1325)</f>
        <v>2</v>
      </c>
      <c r="H1325" s="7">
        <f>IF([1]配变!L1325="","",[1]配变!L1325)</f>
        <v>1</v>
      </c>
      <c r="I1325" s="7">
        <f>IF([1]配变!M1325="","",[1]配变!M1325)</f>
        <v>1</v>
      </c>
      <c r="J1325" s="7">
        <f>IF([1]配变!G1325="","",[1]配变!G1325)</f>
        <v>0</v>
      </c>
    </row>
    <row r="1326" spans="1:10" x14ac:dyDescent="0.15">
      <c r="A1326" s="7" t="str">
        <f>IF([1]配变!A1326="","",[1]配变!A1326)</f>
        <v>中置房产会所</v>
      </c>
      <c r="B1326" s="7" t="str">
        <f>IF([1]配变!B1326="","",[1]配变!B1326)</f>
        <v>10kV</v>
      </c>
      <c r="C1326" s="7">
        <f>IF([1]配变!D1326="","",[1]配变!D1326)</f>
        <v>630</v>
      </c>
      <c r="D1326" s="7" t="str">
        <f>IF([1]配变!F1326="","",[1]配变!F1326)</f>
        <v>市辖</v>
      </c>
      <c r="E1326" s="7" t="str">
        <f>IF([1]配变!H1326="","",[1]配变!H1326)</f>
        <v>分区4</v>
      </c>
      <c r="F1326" s="7">
        <f>IF([1]配变!J1326="","",[1]配变!J1326)</f>
        <v>0</v>
      </c>
      <c r="G1326" s="7">
        <f>IF([1]配变!K1326="","",[1]配变!K1326)</f>
        <v>0</v>
      </c>
      <c r="H1326" s="7">
        <f>IF([1]配变!L1326="","",[1]配变!L1326)</f>
        <v>0</v>
      </c>
      <c r="I1326" s="7">
        <f>IF([1]配变!M1326="","",[1]配变!M1326)</f>
        <v>0</v>
      </c>
      <c r="J1326" s="7">
        <f>IF([1]配变!G1326="","",[1]配变!G1326)</f>
        <v>0</v>
      </c>
    </row>
    <row r="1327" spans="1:10" x14ac:dyDescent="0.15">
      <c r="A1327" s="7" t="str">
        <f>IF([1]配变!A1327="","",[1]配变!A1327)</f>
        <v>中宇广场7#变</v>
      </c>
      <c r="B1327" s="7" t="str">
        <f>IF([1]配变!B1327="","",[1]配变!B1327)</f>
        <v>10kV</v>
      </c>
      <c r="C1327" s="7">
        <f>IF([1]配变!D1327="","",[1]配变!D1327)</f>
        <v>1000</v>
      </c>
      <c r="D1327" s="7" t="str">
        <f>IF([1]配变!F1327="","",[1]配变!F1327)</f>
        <v>市辖</v>
      </c>
      <c r="E1327" s="7" t="str">
        <f>IF([1]配变!H1327="","",[1]配变!H1327)</f>
        <v>分区4</v>
      </c>
      <c r="F1327" s="7">
        <f>IF([1]配变!J1327="","",[1]配变!J1327)</f>
        <v>1</v>
      </c>
      <c r="G1327" s="7">
        <f>IF([1]配变!K1327="","",[1]配变!K1327)</f>
        <v>1</v>
      </c>
      <c r="H1327" s="7">
        <f>IF([1]配变!L1327="","",[1]配变!L1327)</f>
        <v>1</v>
      </c>
      <c r="I1327" s="7">
        <f>IF([1]配变!M1327="","",[1]配变!M1327)</f>
        <v>1</v>
      </c>
      <c r="J1327" s="7">
        <f>IF([1]配变!G1327="","",[1]配变!G1327)</f>
        <v>0</v>
      </c>
    </row>
    <row r="1328" spans="1:10" x14ac:dyDescent="0.15">
      <c r="A1328" s="7" t="str">
        <f>IF([1]配变!A1328="","",[1]配变!A1328)</f>
        <v>中宇广场8#变</v>
      </c>
      <c r="B1328" s="7" t="str">
        <f>IF([1]配变!B1328="","",[1]配变!B1328)</f>
        <v>10kV</v>
      </c>
      <c r="C1328" s="7">
        <f>IF([1]配变!D1328="","",[1]配变!D1328)</f>
        <v>1000</v>
      </c>
      <c r="D1328" s="7" t="str">
        <f>IF([1]配变!F1328="","",[1]配变!F1328)</f>
        <v>市辖</v>
      </c>
      <c r="E1328" s="7" t="str">
        <f>IF([1]配变!H1328="","",[1]配变!H1328)</f>
        <v>分区4</v>
      </c>
      <c r="F1328" s="7">
        <f>IF([1]配变!J1328="","",[1]配变!J1328)</f>
        <v>0</v>
      </c>
      <c r="G1328" s="7">
        <f>IF([1]配变!K1328="","",[1]配变!K1328)</f>
        <v>2</v>
      </c>
      <c r="H1328" s="7">
        <f>IF([1]配变!L1328="","",[1]配变!L1328)</f>
        <v>1</v>
      </c>
      <c r="I1328" s="7">
        <f>IF([1]配变!M1328="","",[1]配变!M1328)</f>
        <v>1</v>
      </c>
      <c r="J1328" s="7">
        <f>IF([1]配变!G1328="","",[1]配变!G1328)</f>
        <v>0</v>
      </c>
    </row>
    <row r="1329" spans="1:10" x14ac:dyDescent="0.15">
      <c r="A1329" s="7" t="str">
        <f>IF([1]配变!A1329="","",[1]配变!A1329)</f>
        <v>宝家丽酒店公寓1-3</v>
      </c>
      <c r="B1329" s="7" t="str">
        <f>IF([1]配变!B1329="","",[1]配变!B1329)</f>
        <v>10kV</v>
      </c>
      <c r="C1329" s="7">
        <f>IF([1]配变!D1329="","",[1]配变!D1329)</f>
        <v>30</v>
      </c>
      <c r="D1329" s="7" t="str">
        <f>IF([1]配变!F1329="","",[1]配变!F1329)</f>
        <v>市辖</v>
      </c>
      <c r="E1329" s="7" t="str">
        <f>IF([1]配变!H1329="","",[1]配变!H1329)</f>
        <v>分区4</v>
      </c>
      <c r="F1329" s="7">
        <f>IF([1]配变!J1329="","",[1]配变!J1329)</f>
        <v>1</v>
      </c>
      <c r="G1329" s="7">
        <f>IF([1]配变!K1329="","",[1]配变!K1329)</f>
        <v>0</v>
      </c>
      <c r="H1329" s="7">
        <f>IF([1]配变!L1329="","",[1]配变!L1329)</f>
        <v>0</v>
      </c>
      <c r="I1329" s="7">
        <f>IF([1]配变!M1329="","",[1]配变!M1329)</f>
        <v>0</v>
      </c>
      <c r="J1329" s="7">
        <f>IF([1]配变!G1329="","",[1]配变!G1329)</f>
        <v>0</v>
      </c>
    </row>
    <row r="1330" spans="1:10" x14ac:dyDescent="0.15">
      <c r="A1330" s="7" t="str">
        <f>IF([1]配变!A1330="","",[1]配变!A1330)</f>
        <v>宝家丽酒店公寓1-2</v>
      </c>
      <c r="B1330" s="7" t="str">
        <f>IF([1]配变!B1330="","",[1]配变!B1330)</f>
        <v>10kV</v>
      </c>
      <c r="C1330" s="7">
        <f>IF([1]配变!D1330="","",[1]配变!D1330)</f>
        <v>1600</v>
      </c>
      <c r="D1330" s="7" t="str">
        <f>IF([1]配变!F1330="","",[1]配变!F1330)</f>
        <v>市辖</v>
      </c>
      <c r="E1330" s="7" t="str">
        <f>IF([1]配变!H1330="","",[1]配变!H1330)</f>
        <v>分区4</v>
      </c>
      <c r="F1330" s="7">
        <f>IF([1]配变!J1330="","",[1]配变!J1330)</f>
        <v>0</v>
      </c>
      <c r="G1330" s="7">
        <f>IF([1]配变!K1330="","",[1]配变!K1330)</f>
        <v>1</v>
      </c>
      <c r="H1330" s="7">
        <f>IF([1]配变!L1330="","",[1]配变!L1330)</f>
        <v>1</v>
      </c>
      <c r="I1330" s="7">
        <f>IF([1]配变!M1330="","",[1]配变!M1330)</f>
        <v>1</v>
      </c>
      <c r="J1330" s="7">
        <f>IF([1]配变!G1330="","",[1]配变!G1330)</f>
        <v>0</v>
      </c>
    </row>
    <row r="1331" spans="1:10" x14ac:dyDescent="0.15">
      <c r="A1331" s="7" t="str">
        <f>IF([1]配变!A1331="","",[1]配变!A1331)</f>
        <v>宝家丽酒店公寓1-1</v>
      </c>
      <c r="B1331" s="7" t="str">
        <f>IF([1]配变!B1331="","",[1]配变!B1331)</f>
        <v>10kV</v>
      </c>
      <c r="C1331" s="7">
        <f>IF([1]配变!D1331="","",[1]配变!D1331)</f>
        <v>1600</v>
      </c>
      <c r="D1331" s="7" t="str">
        <f>IF([1]配变!F1331="","",[1]配变!F1331)</f>
        <v>市辖</v>
      </c>
      <c r="E1331" s="7" t="str">
        <f>IF([1]配变!H1331="","",[1]配变!H1331)</f>
        <v>分区4</v>
      </c>
      <c r="F1331" s="7">
        <f>IF([1]配变!J1331="","",[1]配变!J1331)</f>
        <v>1</v>
      </c>
      <c r="G1331" s="7">
        <f>IF([1]配变!K1331="","",[1]配变!K1331)</f>
        <v>2</v>
      </c>
      <c r="H1331" s="7">
        <f>IF([1]配变!L1331="","",[1]配变!L1331)</f>
        <v>1</v>
      </c>
      <c r="I1331" s="7">
        <f>IF([1]配变!M1331="","",[1]配变!M1331)</f>
        <v>1</v>
      </c>
      <c r="J1331" s="7">
        <f>IF([1]配变!G1331="","",[1]配变!G1331)</f>
        <v>0</v>
      </c>
    </row>
    <row r="1332" spans="1:10" x14ac:dyDescent="0.15">
      <c r="A1332" s="7" t="str">
        <f>IF([1]配变!A1332="","",[1]配变!A1332)</f>
        <v>中宇广场1#变</v>
      </c>
      <c r="B1332" s="7" t="str">
        <f>IF([1]配变!B1332="","",[1]配变!B1332)</f>
        <v>10kV</v>
      </c>
      <c r="C1332" s="7">
        <f>IF([1]配变!D1332="","",[1]配变!D1332)</f>
        <v>800</v>
      </c>
      <c r="D1332" s="7" t="str">
        <f>IF([1]配变!F1332="","",[1]配变!F1332)</f>
        <v>市辖</v>
      </c>
      <c r="E1332" s="7" t="str">
        <f>IF([1]配变!H1332="","",[1]配变!H1332)</f>
        <v>分区4</v>
      </c>
      <c r="F1332" s="7">
        <f>IF([1]配变!J1332="","",[1]配变!J1332)</f>
        <v>0</v>
      </c>
      <c r="G1332" s="7">
        <f>IF([1]配变!K1332="","",[1]配变!K1332)</f>
        <v>0</v>
      </c>
      <c r="H1332" s="7">
        <f>IF([1]配变!L1332="","",[1]配变!L1332)</f>
        <v>0</v>
      </c>
      <c r="I1332" s="7">
        <f>IF([1]配变!M1332="","",[1]配变!M1332)</f>
        <v>0</v>
      </c>
      <c r="J1332" s="7">
        <f>IF([1]配变!G1332="","",[1]配变!G1332)</f>
        <v>0</v>
      </c>
    </row>
    <row r="1333" spans="1:10" x14ac:dyDescent="0.15">
      <c r="A1333" s="7" t="str">
        <f>IF([1]配变!A1333="","",[1]配变!A1333)</f>
        <v>宏图实业</v>
      </c>
      <c r="B1333" s="7" t="str">
        <f>IF([1]配变!B1333="","",[1]配变!B1333)</f>
        <v>10kV</v>
      </c>
      <c r="C1333" s="7">
        <f>IF([1]配变!D1333="","",[1]配变!D1333)</f>
        <v>315</v>
      </c>
      <c r="D1333" s="7" t="str">
        <f>IF([1]配变!F1333="","",[1]配变!F1333)</f>
        <v>市辖</v>
      </c>
      <c r="E1333" s="7" t="str">
        <f>IF([1]配变!H1333="","",[1]配变!H1333)</f>
        <v>分区4</v>
      </c>
      <c r="F1333" s="7">
        <f>IF([1]配变!J1333="","",[1]配变!J1333)</f>
        <v>1</v>
      </c>
      <c r="G1333" s="7">
        <f>IF([1]配变!K1333="","",[1]配变!K1333)</f>
        <v>1</v>
      </c>
      <c r="H1333" s="7">
        <f>IF([1]配变!L1333="","",[1]配变!L1333)</f>
        <v>1</v>
      </c>
      <c r="I1333" s="7">
        <f>IF([1]配变!M1333="","",[1]配变!M1333)</f>
        <v>1</v>
      </c>
      <c r="J1333" s="7">
        <f>IF([1]配变!G1333="","",[1]配变!G1333)</f>
        <v>0</v>
      </c>
    </row>
    <row r="1334" spans="1:10" x14ac:dyDescent="0.15">
      <c r="A1334" s="7" t="str">
        <f>IF([1]配变!A1334="","",[1]配变!A1334)</f>
        <v>好望角商住楼2#变</v>
      </c>
      <c r="B1334" s="7" t="str">
        <f>IF([1]配变!B1334="","",[1]配变!B1334)</f>
        <v>10kV</v>
      </c>
      <c r="C1334" s="7">
        <f>IF([1]配变!D1334="","",[1]配变!D1334)</f>
        <v>800</v>
      </c>
      <c r="D1334" s="7" t="str">
        <f>IF([1]配变!F1334="","",[1]配变!F1334)</f>
        <v>市辖</v>
      </c>
      <c r="E1334" s="7" t="str">
        <f>IF([1]配变!H1334="","",[1]配变!H1334)</f>
        <v>分区4</v>
      </c>
      <c r="F1334" s="7">
        <f>IF([1]配变!J1334="","",[1]配变!J1334)</f>
        <v>0</v>
      </c>
      <c r="G1334" s="7">
        <f>IF([1]配变!K1334="","",[1]配变!K1334)</f>
        <v>2</v>
      </c>
      <c r="H1334" s="7">
        <f>IF([1]配变!L1334="","",[1]配变!L1334)</f>
        <v>1</v>
      </c>
      <c r="I1334" s="7">
        <f>IF([1]配变!M1334="","",[1]配变!M1334)</f>
        <v>1</v>
      </c>
      <c r="J1334" s="7">
        <f>IF([1]配变!G1334="","",[1]配变!G1334)</f>
        <v>0</v>
      </c>
    </row>
    <row r="1335" spans="1:10" x14ac:dyDescent="0.15">
      <c r="A1335" s="7" t="str">
        <f>IF([1]配变!A1335="","",[1]配变!A1335)</f>
        <v>新景花园2#变</v>
      </c>
      <c r="B1335" s="7" t="str">
        <f>IF([1]配变!B1335="","",[1]配变!B1335)</f>
        <v>10kV</v>
      </c>
      <c r="C1335" s="7">
        <f>IF([1]配变!D1335="","",[1]配变!D1335)</f>
        <v>1000</v>
      </c>
      <c r="D1335" s="7" t="str">
        <f>IF([1]配变!F1335="","",[1]配变!F1335)</f>
        <v>市辖</v>
      </c>
      <c r="E1335" s="7" t="str">
        <f>IF([1]配变!H1335="","",[1]配变!H1335)</f>
        <v>分区4</v>
      </c>
      <c r="F1335" s="7">
        <f>IF([1]配变!J1335="","",[1]配变!J1335)</f>
        <v>1</v>
      </c>
      <c r="G1335" s="7">
        <f>IF([1]配变!K1335="","",[1]配变!K1335)</f>
        <v>0</v>
      </c>
      <c r="H1335" s="7">
        <f>IF([1]配变!L1335="","",[1]配变!L1335)</f>
        <v>0</v>
      </c>
      <c r="I1335" s="7">
        <f>IF([1]配变!M1335="","",[1]配变!M1335)</f>
        <v>0</v>
      </c>
      <c r="J1335" s="7">
        <f>IF([1]配变!G1335="","",[1]配变!G1335)</f>
        <v>0</v>
      </c>
    </row>
    <row r="1336" spans="1:10" x14ac:dyDescent="0.15">
      <c r="A1336" s="7" t="str">
        <f>IF([1]配变!A1336="","",[1]配变!A1336)</f>
        <v>新景花园4#变</v>
      </c>
      <c r="B1336" s="7" t="str">
        <f>IF([1]配变!B1336="","",[1]配变!B1336)</f>
        <v>10kV</v>
      </c>
      <c r="C1336" s="7">
        <f>IF([1]配变!D1336="","",[1]配变!D1336)</f>
        <v>800</v>
      </c>
      <c r="D1336" s="7" t="str">
        <f>IF([1]配变!F1336="","",[1]配变!F1336)</f>
        <v>市辖</v>
      </c>
      <c r="E1336" s="7" t="str">
        <f>IF([1]配变!H1336="","",[1]配变!H1336)</f>
        <v>分区4</v>
      </c>
      <c r="F1336" s="7">
        <f>IF([1]配变!J1336="","",[1]配变!J1336)</f>
        <v>0</v>
      </c>
      <c r="G1336" s="7">
        <f>IF([1]配变!K1336="","",[1]配变!K1336)</f>
        <v>1</v>
      </c>
      <c r="H1336" s="7">
        <f>IF([1]配变!L1336="","",[1]配变!L1336)</f>
        <v>1</v>
      </c>
      <c r="I1336" s="7">
        <f>IF([1]配变!M1336="","",[1]配变!M1336)</f>
        <v>1</v>
      </c>
      <c r="J1336" s="7">
        <f>IF([1]配变!G1336="","",[1]配变!G1336)</f>
        <v>0</v>
      </c>
    </row>
    <row r="1337" spans="1:10" x14ac:dyDescent="0.15">
      <c r="A1337" s="7" t="str">
        <f>IF([1]配变!A1337="","",[1]配变!A1337)</f>
        <v>珍兴鞋业</v>
      </c>
      <c r="B1337" s="7" t="str">
        <f>IF([1]配变!B1337="","",[1]配变!B1337)</f>
        <v>10kV</v>
      </c>
      <c r="C1337" s="7">
        <f>IF([1]配变!D1337="","",[1]配变!D1337)</f>
        <v>630</v>
      </c>
      <c r="D1337" s="7" t="str">
        <f>IF([1]配变!F1337="","",[1]配变!F1337)</f>
        <v>市辖</v>
      </c>
      <c r="E1337" s="7" t="str">
        <f>IF([1]配变!H1337="","",[1]配变!H1337)</f>
        <v>分区4</v>
      </c>
      <c r="F1337" s="7">
        <f>IF([1]配变!J1337="","",[1]配变!J1337)</f>
        <v>1</v>
      </c>
      <c r="G1337" s="7">
        <f>IF([1]配变!K1337="","",[1]配变!K1337)</f>
        <v>2</v>
      </c>
      <c r="H1337" s="7">
        <f>IF([1]配变!L1337="","",[1]配变!L1337)</f>
        <v>1</v>
      </c>
      <c r="I1337" s="7">
        <f>IF([1]配变!M1337="","",[1]配变!M1337)</f>
        <v>1</v>
      </c>
      <c r="J1337" s="7">
        <f>IF([1]配变!G1337="","",[1]配变!G1337)</f>
        <v>0</v>
      </c>
    </row>
    <row r="1338" spans="1:10" x14ac:dyDescent="0.15">
      <c r="A1338" s="7" t="str">
        <f>IF([1]配变!A1338="","",[1]配变!A1338)</f>
        <v>鑫苑国际20#变</v>
      </c>
      <c r="B1338" s="7" t="str">
        <f>IF([1]配变!B1338="","",[1]配变!B1338)</f>
        <v>10kV</v>
      </c>
      <c r="C1338" s="7">
        <f>IF([1]配变!D1338="","",[1]配变!D1338)</f>
        <v>1000</v>
      </c>
      <c r="D1338" s="7" t="str">
        <f>IF([1]配变!F1338="","",[1]配变!F1338)</f>
        <v>县级</v>
      </c>
      <c r="E1338" s="7" t="str">
        <f>IF([1]配变!H1338="","",[1]配变!H1338)</f>
        <v>分区3</v>
      </c>
      <c r="F1338" s="7">
        <f>IF([1]配变!J1338="","",[1]配变!J1338)</f>
        <v>0</v>
      </c>
      <c r="G1338" s="7">
        <f>IF([1]配变!K1338="","",[1]配变!K1338)</f>
        <v>0</v>
      </c>
      <c r="H1338" s="7">
        <f>IF([1]配变!L1338="","",[1]配变!L1338)</f>
        <v>0</v>
      </c>
      <c r="I1338" s="7">
        <f>IF([1]配变!M1338="","",[1]配变!M1338)</f>
        <v>0</v>
      </c>
      <c r="J1338" s="7">
        <f>IF([1]配变!G1338="","",[1]配变!G1338)</f>
        <v>0</v>
      </c>
    </row>
    <row r="1339" spans="1:10" x14ac:dyDescent="0.15">
      <c r="A1339" s="7" t="str">
        <f>IF([1]配变!A1339="","",[1]配变!A1339)</f>
        <v>鑫苑国际1#变</v>
      </c>
      <c r="B1339" s="7" t="str">
        <f>IF([1]配变!B1339="","",[1]配变!B1339)</f>
        <v>10kV</v>
      </c>
      <c r="C1339" s="7">
        <f>IF([1]配变!D1339="","",[1]配变!D1339)</f>
        <v>1000</v>
      </c>
      <c r="D1339" s="7" t="str">
        <f>IF([1]配变!F1339="","",[1]配变!F1339)</f>
        <v>县级</v>
      </c>
      <c r="E1339" s="7" t="str">
        <f>IF([1]配变!H1339="","",[1]配变!H1339)</f>
        <v>分区3</v>
      </c>
      <c r="F1339" s="7">
        <f>IF([1]配变!J1339="","",[1]配变!J1339)</f>
        <v>1</v>
      </c>
      <c r="G1339" s="7">
        <f>IF([1]配变!K1339="","",[1]配变!K1339)</f>
        <v>1</v>
      </c>
      <c r="H1339" s="7">
        <f>IF([1]配变!L1339="","",[1]配变!L1339)</f>
        <v>1</v>
      </c>
      <c r="I1339" s="7">
        <f>IF([1]配变!M1339="","",[1]配变!M1339)</f>
        <v>1</v>
      </c>
      <c r="J1339" s="7">
        <f>IF([1]配变!G1339="","",[1]配变!G1339)</f>
        <v>0</v>
      </c>
    </row>
    <row r="1340" spans="1:10" x14ac:dyDescent="0.15">
      <c r="A1340" s="7" t="str">
        <f>IF([1]配变!A1340="","",[1]配变!A1340)</f>
        <v>鑫苑国际10#变</v>
      </c>
      <c r="B1340" s="7" t="str">
        <f>IF([1]配变!B1340="","",[1]配变!B1340)</f>
        <v>10kV</v>
      </c>
      <c r="C1340" s="7">
        <f>IF([1]配变!D1340="","",[1]配变!D1340)</f>
        <v>1000</v>
      </c>
      <c r="D1340" s="7" t="str">
        <f>IF([1]配变!F1340="","",[1]配变!F1340)</f>
        <v>县级</v>
      </c>
      <c r="E1340" s="7" t="str">
        <f>IF([1]配变!H1340="","",[1]配变!H1340)</f>
        <v>分区3</v>
      </c>
      <c r="F1340" s="7">
        <f>IF([1]配变!J1340="","",[1]配变!J1340)</f>
        <v>0</v>
      </c>
      <c r="G1340" s="7">
        <f>IF([1]配变!K1340="","",[1]配变!K1340)</f>
        <v>2</v>
      </c>
      <c r="H1340" s="7">
        <f>IF([1]配变!L1340="","",[1]配变!L1340)</f>
        <v>1</v>
      </c>
      <c r="I1340" s="7">
        <f>IF([1]配变!M1340="","",[1]配变!M1340)</f>
        <v>1</v>
      </c>
      <c r="J1340" s="7">
        <f>IF([1]配变!G1340="","",[1]配变!G1340)</f>
        <v>0</v>
      </c>
    </row>
    <row r="1341" spans="1:10" x14ac:dyDescent="0.15">
      <c r="A1341" s="7" t="str">
        <f>IF([1]配变!A1341="","",[1]配变!A1341)</f>
        <v>鑫苑国际8#变</v>
      </c>
      <c r="B1341" s="7" t="str">
        <f>IF([1]配变!B1341="","",[1]配变!B1341)</f>
        <v>10kV</v>
      </c>
      <c r="C1341" s="7">
        <f>IF([1]配变!D1341="","",[1]配变!D1341)</f>
        <v>1000</v>
      </c>
      <c r="D1341" s="7" t="str">
        <f>IF([1]配变!F1341="","",[1]配变!F1341)</f>
        <v>县级</v>
      </c>
      <c r="E1341" s="7" t="str">
        <f>IF([1]配变!H1341="","",[1]配变!H1341)</f>
        <v>分区3</v>
      </c>
      <c r="F1341" s="7">
        <f>IF([1]配变!J1341="","",[1]配变!J1341)</f>
        <v>1</v>
      </c>
      <c r="G1341" s="7">
        <f>IF([1]配变!K1341="","",[1]配变!K1341)</f>
        <v>0</v>
      </c>
      <c r="H1341" s="7">
        <f>IF([1]配变!L1341="","",[1]配变!L1341)</f>
        <v>0</v>
      </c>
      <c r="I1341" s="7">
        <f>IF([1]配变!M1341="","",[1]配变!M1341)</f>
        <v>0</v>
      </c>
      <c r="J1341" s="7">
        <f>IF([1]配变!G1341="","",[1]配变!G1341)</f>
        <v>0</v>
      </c>
    </row>
    <row r="1342" spans="1:10" x14ac:dyDescent="0.15">
      <c r="A1342" s="7" t="str">
        <f>IF([1]配变!A1342="","",[1]配变!A1342)</f>
        <v>鑫苑国际3#变</v>
      </c>
      <c r="B1342" s="7" t="str">
        <f>IF([1]配变!B1342="","",[1]配变!B1342)</f>
        <v>10kV</v>
      </c>
      <c r="C1342" s="7">
        <f>IF([1]配变!D1342="","",[1]配变!D1342)</f>
        <v>1000</v>
      </c>
      <c r="D1342" s="7" t="str">
        <f>IF([1]配变!F1342="","",[1]配变!F1342)</f>
        <v>市辖</v>
      </c>
      <c r="E1342" s="7" t="str">
        <f>IF([1]配变!H1342="","",[1]配变!H1342)</f>
        <v>分区4</v>
      </c>
      <c r="F1342" s="7">
        <f>IF([1]配变!J1342="","",[1]配变!J1342)</f>
        <v>0</v>
      </c>
      <c r="G1342" s="7">
        <f>IF([1]配变!K1342="","",[1]配变!K1342)</f>
        <v>1</v>
      </c>
      <c r="H1342" s="7">
        <f>IF([1]配变!L1342="","",[1]配变!L1342)</f>
        <v>1</v>
      </c>
      <c r="I1342" s="7">
        <f>IF([1]配变!M1342="","",[1]配变!M1342)</f>
        <v>1</v>
      </c>
      <c r="J1342" s="7">
        <f>IF([1]配变!G1342="","",[1]配变!G1342)</f>
        <v>0</v>
      </c>
    </row>
    <row r="1343" spans="1:10" x14ac:dyDescent="0.15">
      <c r="A1343" s="7" t="str">
        <f>IF([1]配变!A1343="","",[1]配变!A1343)</f>
        <v>鑫苑国际5#变</v>
      </c>
      <c r="B1343" s="7" t="str">
        <f>IF([1]配变!B1343="","",[1]配变!B1343)</f>
        <v>10kV</v>
      </c>
      <c r="C1343" s="7">
        <f>IF([1]配变!D1343="","",[1]配变!D1343)</f>
        <v>1000</v>
      </c>
      <c r="D1343" s="7" t="str">
        <f>IF([1]配变!F1343="","",[1]配变!F1343)</f>
        <v>市辖</v>
      </c>
      <c r="E1343" s="7" t="str">
        <f>IF([1]配变!H1343="","",[1]配变!H1343)</f>
        <v>分区4</v>
      </c>
      <c r="F1343" s="7">
        <f>IF([1]配变!J1343="","",[1]配变!J1343)</f>
        <v>1</v>
      </c>
      <c r="G1343" s="7">
        <f>IF([1]配变!K1343="","",[1]配变!K1343)</f>
        <v>2</v>
      </c>
      <c r="H1343" s="7">
        <f>IF([1]配变!L1343="","",[1]配变!L1343)</f>
        <v>1</v>
      </c>
      <c r="I1343" s="7">
        <f>IF([1]配变!M1343="","",[1]配变!M1343)</f>
        <v>1</v>
      </c>
      <c r="J1343" s="7">
        <f>IF([1]配变!G1343="","",[1]配变!G1343)</f>
        <v>0</v>
      </c>
    </row>
    <row r="1344" spans="1:10" x14ac:dyDescent="0.15">
      <c r="A1344" s="7" t="str">
        <f>IF([1]配变!A1344="","",[1]配变!A1344)</f>
        <v>鑫苑国际16#变</v>
      </c>
      <c r="B1344" s="7" t="str">
        <f>IF([1]配变!B1344="","",[1]配变!B1344)</f>
        <v>10kV</v>
      </c>
      <c r="C1344" s="7">
        <f>IF([1]配变!D1344="","",[1]配变!D1344)</f>
        <v>1000</v>
      </c>
      <c r="D1344" s="7" t="str">
        <f>IF([1]配变!F1344="","",[1]配变!F1344)</f>
        <v>县级</v>
      </c>
      <c r="E1344" s="7" t="str">
        <f>IF([1]配变!H1344="","",[1]配变!H1344)</f>
        <v>分区3</v>
      </c>
      <c r="F1344" s="7">
        <f>IF([1]配变!J1344="","",[1]配变!J1344)</f>
        <v>0</v>
      </c>
      <c r="G1344" s="7">
        <f>IF([1]配变!K1344="","",[1]配变!K1344)</f>
        <v>0</v>
      </c>
      <c r="H1344" s="7">
        <f>IF([1]配变!L1344="","",[1]配变!L1344)</f>
        <v>0</v>
      </c>
      <c r="I1344" s="7">
        <f>IF([1]配变!M1344="","",[1]配变!M1344)</f>
        <v>0</v>
      </c>
      <c r="J1344" s="7">
        <f>IF([1]配变!G1344="","",[1]配变!G1344)</f>
        <v>0</v>
      </c>
    </row>
    <row r="1345" spans="1:10" x14ac:dyDescent="0.15">
      <c r="A1345" s="7" t="str">
        <f>IF([1]配变!A1345="","",[1]配变!A1345)</f>
        <v>鑫苑国际18#变</v>
      </c>
      <c r="B1345" s="7" t="str">
        <f>IF([1]配变!B1345="","",[1]配变!B1345)</f>
        <v>10kV</v>
      </c>
      <c r="C1345" s="7">
        <f>IF([1]配变!D1345="","",[1]配变!D1345)</f>
        <v>800</v>
      </c>
      <c r="D1345" s="7" t="str">
        <f>IF([1]配变!F1345="","",[1]配变!F1345)</f>
        <v>县级</v>
      </c>
      <c r="E1345" s="7" t="str">
        <f>IF([1]配变!H1345="","",[1]配变!H1345)</f>
        <v>分区3</v>
      </c>
      <c r="F1345" s="7">
        <f>IF([1]配变!J1345="","",[1]配变!J1345)</f>
        <v>1</v>
      </c>
      <c r="G1345" s="7">
        <f>IF([1]配变!K1345="","",[1]配变!K1345)</f>
        <v>1</v>
      </c>
      <c r="H1345" s="7">
        <f>IF([1]配变!L1345="","",[1]配变!L1345)</f>
        <v>1</v>
      </c>
      <c r="I1345" s="7">
        <f>IF([1]配变!M1345="","",[1]配变!M1345)</f>
        <v>1</v>
      </c>
      <c r="J1345" s="7">
        <f>IF([1]配变!G1345="","",[1]配变!G1345)</f>
        <v>0</v>
      </c>
    </row>
    <row r="1346" spans="1:10" x14ac:dyDescent="0.15">
      <c r="A1346" s="7" t="str">
        <f>IF([1]配变!A1346="","",[1]配变!A1346)</f>
        <v>鑫苑国际28#变</v>
      </c>
      <c r="B1346" s="7" t="str">
        <f>IF([1]配变!B1346="","",[1]配变!B1346)</f>
        <v>10kV</v>
      </c>
      <c r="C1346" s="7">
        <f>IF([1]配变!D1346="","",[1]配变!D1346)</f>
        <v>630</v>
      </c>
      <c r="D1346" s="7" t="str">
        <f>IF([1]配变!F1346="","",[1]配变!F1346)</f>
        <v>县级</v>
      </c>
      <c r="E1346" s="7" t="str">
        <f>IF([1]配变!H1346="","",[1]配变!H1346)</f>
        <v>分区3</v>
      </c>
      <c r="F1346" s="7">
        <f>IF([1]配变!J1346="","",[1]配变!J1346)</f>
        <v>0</v>
      </c>
      <c r="G1346" s="7">
        <f>IF([1]配变!K1346="","",[1]配变!K1346)</f>
        <v>2</v>
      </c>
      <c r="H1346" s="7">
        <f>IF([1]配变!L1346="","",[1]配变!L1346)</f>
        <v>1</v>
      </c>
      <c r="I1346" s="7">
        <f>IF([1]配变!M1346="","",[1]配变!M1346)</f>
        <v>1</v>
      </c>
      <c r="J1346" s="7">
        <f>IF([1]配变!G1346="","",[1]配变!G1346)</f>
        <v>0</v>
      </c>
    </row>
    <row r="1347" spans="1:10" x14ac:dyDescent="0.15">
      <c r="A1347" s="7" t="str">
        <f>IF([1]配变!A1347="","",[1]配变!A1347)</f>
        <v>鑫苑国际30#变</v>
      </c>
      <c r="B1347" s="7" t="str">
        <f>IF([1]配变!B1347="","",[1]配变!B1347)</f>
        <v>10kV</v>
      </c>
      <c r="C1347" s="7">
        <f>IF([1]配变!D1347="","",[1]配变!D1347)</f>
        <v>630</v>
      </c>
      <c r="D1347" s="7" t="str">
        <f>IF([1]配变!F1347="","",[1]配变!F1347)</f>
        <v>县级</v>
      </c>
      <c r="E1347" s="7" t="str">
        <f>IF([1]配变!H1347="","",[1]配变!H1347)</f>
        <v>分区3</v>
      </c>
      <c r="F1347" s="7">
        <f>IF([1]配变!J1347="","",[1]配变!J1347)</f>
        <v>1</v>
      </c>
      <c r="G1347" s="7">
        <f>IF([1]配变!K1347="","",[1]配变!K1347)</f>
        <v>0</v>
      </c>
      <c r="H1347" s="7">
        <f>IF([1]配变!L1347="","",[1]配变!L1347)</f>
        <v>0</v>
      </c>
      <c r="I1347" s="7">
        <f>IF([1]配变!M1347="","",[1]配变!M1347)</f>
        <v>0</v>
      </c>
      <c r="J1347" s="7">
        <f>IF([1]配变!G1347="","",[1]配变!G1347)</f>
        <v>0</v>
      </c>
    </row>
    <row r="1348" spans="1:10" x14ac:dyDescent="0.15">
      <c r="A1348" s="7" t="str">
        <f>IF([1]配变!A1348="","",[1]配变!A1348)</f>
        <v>鑫苑国际24#变</v>
      </c>
      <c r="B1348" s="7" t="str">
        <f>IF([1]配变!B1348="","",[1]配变!B1348)</f>
        <v>10kV</v>
      </c>
      <c r="C1348" s="7">
        <f>IF([1]配变!D1348="","",[1]配变!D1348)</f>
        <v>1000</v>
      </c>
      <c r="D1348" s="7" t="str">
        <f>IF([1]配变!F1348="","",[1]配变!F1348)</f>
        <v>县级</v>
      </c>
      <c r="E1348" s="7" t="str">
        <f>IF([1]配变!H1348="","",[1]配变!H1348)</f>
        <v>分区3</v>
      </c>
      <c r="F1348" s="7">
        <f>IF([1]配变!J1348="","",[1]配变!J1348)</f>
        <v>0</v>
      </c>
      <c r="G1348" s="7">
        <f>IF([1]配变!K1348="","",[1]配变!K1348)</f>
        <v>1</v>
      </c>
      <c r="H1348" s="7">
        <f>IF([1]配变!L1348="","",[1]配变!L1348)</f>
        <v>1</v>
      </c>
      <c r="I1348" s="7">
        <f>IF([1]配变!M1348="","",[1]配变!M1348)</f>
        <v>1</v>
      </c>
      <c r="J1348" s="7">
        <f>IF([1]配变!G1348="","",[1]配变!G1348)</f>
        <v>0</v>
      </c>
    </row>
    <row r="1349" spans="1:10" x14ac:dyDescent="0.15">
      <c r="A1349" s="7" t="str">
        <f>IF([1]配变!A1349="","",[1]配变!A1349)</f>
        <v>鑫苑国际26#变</v>
      </c>
      <c r="B1349" s="7" t="str">
        <f>IF([1]配变!B1349="","",[1]配变!B1349)</f>
        <v>10kV</v>
      </c>
      <c r="C1349" s="7">
        <f>IF([1]配变!D1349="","",[1]配变!D1349)</f>
        <v>1000</v>
      </c>
      <c r="D1349" s="7" t="str">
        <f>IF([1]配变!F1349="","",[1]配变!F1349)</f>
        <v>县级</v>
      </c>
      <c r="E1349" s="7" t="str">
        <f>IF([1]配变!H1349="","",[1]配变!H1349)</f>
        <v>分区3</v>
      </c>
      <c r="F1349" s="7">
        <f>IF([1]配变!J1349="","",[1]配变!J1349)</f>
        <v>1</v>
      </c>
      <c r="G1349" s="7">
        <f>IF([1]配变!K1349="","",[1]配变!K1349)</f>
        <v>2</v>
      </c>
      <c r="H1349" s="7">
        <f>IF([1]配变!L1349="","",[1]配变!L1349)</f>
        <v>1</v>
      </c>
      <c r="I1349" s="7">
        <f>IF([1]配变!M1349="","",[1]配变!M1349)</f>
        <v>1</v>
      </c>
      <c r="J1349" s="7">
        <f>IF([1]配变!G1349="","",[1]配变!G1349)</f>
        <v>0</v>
      </c>
    </row>
    <row r="1350" spans="1:10" x14ac:dyDescent="0.15">
      <c r="A1350" s="7" t="str">
        <f>IF([1]配变!A1350="","",[1]配变!A1350)</f>
        <v>鑫苑国际22#变</v>
      </c>
      <c r="B1350" s="7" t="str">
        <f>IF([1]配变!B1350="","",[1]配变!B1350)</f>
        <v>10kV</v>
      </c>
      <c r="C1350" s="7">
        <f>IF([1]配变!D1350="","",[1]配变!D1350)</f>
        <v>1000</v>
      </c>
      <c r="D1350" s="7" t="str">
        <f>IF([1]配变!F1350="","",[1]配变!F1350)</f>
        <v>县级</v>
      </c>
      <c r="E1350" s="7" t="str">
        <f>IF([1]配变!H1350="","",[1]配变!H1350)</f>
        <v>分区3</v>
      </c>
      <c r="F1350" s="7">
        <f>IF([1]配变!J1350="","",[1]配变!J1350)</f>
        <v>0</v>
      </c>
      <c r="G1350" s="7">
        <f>IF([1]配变!K1350="","",[1]配变!K1350)</f>
        <v>0</v>
      </c>
      <c r="H1350" s="7">
        <f>IF([1]配变!L1350="","",[1]配变!L1350)</f>
        <v>0</v>
      </c>
      <c r="I1350" s="7">
        <f>IF([1]配变!M1350="","",[1]配变!M1350)</f>
        <v>0</v>
      </c>
      <c r="J1350" s="7">
        <f>IF([1]配变!G1350="","",[1]配变!G1350)</f>
        <v>0</v>
      </c>
    </row>
    <row r="1351" spans="1:10" x14ac:dyDescent="0.15">
      <c r="A1351" s="7" t="str">
        <f>IF([1]配变!A1351="","",[1]配变!A1351)</f>
        <v>鑫苑国际32#变</v>
      </c>
      <c r="B1351" s="7" t="str">
        <f>IF([1]配变!B1351="","",[1]配变!B1351)</f>
        <v>10kV</v>
      </c>
      <c r="C1351" s="7">
        <f>IF([1]配变!D1351="","",[1]配变!D1351)</f>
        <v>1000</v>
      </c>
      <c r="D1351" s="7" t="str">
        <f>IF([1]配变!F1351="","",[1]配变!F1351)</f>
        <v>县级</v>
      </c>
      <c r="E1351" s="7" t="str">
        <f>IF([1]配变!H1351="","",[1]配变!H1351)</f>
        <v>分区3</v>
      </c>
      <c r="F1351" s="7">
        <f>IF([1]配变!J1351="","",[1]配变!J1351)</f>
        <v>1</v>
      </c>
      <c r="G1351" s="7">
        <f>IF([1]配变!K1351="","",[1]配变!K1351)</f>
        <v>1</v>
      </c>
      <c r="H1351" s="7">
        <f>IF([1]配变!L1351="","",[1]配变!L1351)</f>
        <v>1</v>
      </c>
      <c r="I1351" s="7">
        <f>IF([1]配变!M1351="","",[1]配变!M1351)</f>
        <v>1</v>
      </c>
      <c r="J1351" s="7">
        <f>IF([1]配变!G1351="","",[1]配变!G1351)</f>
        <v>0</v>
      </c>
    </row>
    <row r="1352" spans="1:10" x14ac:dyDescent="0.15">
      <c r="A1352" s="7" t="str">
        <f>IF([1]配变!A1352="","",[1]配变!A1352)</f>
        <v>鑫苑国际36#变</v>
      </c>
      <c r="B1352" s="7" t="str">
        <f>IF([1]配变!B1352="","",[1]配变!B1352)</f>
        <v>10kV</v>
      </c>
      <c r="C1352" s="7">
        <f>IF([1]配变!D1352="","",[1]配变!D1352)</f>
        <v>1000</v>
      </c>
      <c r="D1352" s="7" t="str">
        <f>IF([1]配变!F1352="","",[1]配变!F1352)</f>
        <v>县级</v>
      </c>
      <c r="E1352" s="7" t="str">
        <f>IF([1]配变!H1352="","",[1]配变!H1352)</f>
        <v>分区3</v>
      </c>
      <c r="F1352" s="7">
        <f>IF([1]配变!J1352="","",[1]配变!J1352)</f>
        <v>0</v>
      </c>
      <c r="G1352" s="7">
        <f>IF([1]配变!K1352="","",[1]配变!K1352)</f>
        <v>2</v>
      </c>
      <c r="H1352" s="7">
        <f>IF([1]配变!L1352="","",[1]配变!L1352)</f>
        <v>1</v>
      </c>
      <c r="I1352" s="7">
        <f>IF([1]配变!M1352="","",[1]配变!M1352)</f>
        <v>1</v>
      </c>
      <c r="J1352" s="7">
        <f>IF([1]配变!G1352="","",[1]配变!G1352)</f>
        <v>0</v>
      </c>
    </row>
    <row r="1353" spans="1:10" x14ac:dyDescent="0.15">
      <c r="A1353" s="7" t="str">
        <f>IF([1]配变!A1353="","",[1]配变!A1353)</f>
        <v>鑫苑国际34#变</v>
      </c>
      <c r="B1353" s="7" t="str">
        <f>IF([1]配变!B1353="","",[1]配变!B1353)</f>
        <v>10kV</v>
      </c>
      <c r="C1353" s="7">
        <f>IF([1]配变!D1353="","",[1]配变!D1353)</f>
        <v>1000</v>
      </c>
      <c r="D1353" s="7" t="str">
        <f>IF([1]配变!F1353="","",[1]配变!F1353)</f>
        <v>县级</v>
      </c>
      <c r="E1353" s="7" t="str">
        <f>IF([1]配变!H1353="","",[1]配变!H1353)</f>
        <v>分区3</v>
      </c>
      <c r="F1353" s="7">
        <f>IF([1]配变!J1353="","",[1]配变!J1353)</f>
        <v>1</v>
      </c>
      <c r="G1353" s="7">
        <f>IF([1]配变!K1353="","",[1]配变!K1353)</f>
        <v>0</v>
      </c>
      <c r="H1353" s="7">
        <f>IF([1]配变!L1353="","",[1]配变!L1353)</f>
        <v>0</v>
      </c>
      <c r="I1353" s="7">
        <f>IF([1]配变!M1353="","",[1]配变!M1353)</f>
        <v>0</v>
      </c>
      <c r="J1353" s="7">
        <f>IF([1]配变!G1353="","",[1]配变!G1353)</f>
        <v>0</v>
      </c>
    </row>
    <row r="1354" spans="1:10" x14ac:dyDescent="0.15">
      <c r="A1354" s="7" t="str">
        <f>IF([1]配变!A1354="","",[1]配变!A1354)</f>
        <v>鑫苑国际14#变</v>
      </c>
      <c r="B1354" s="7" t="str">
        <f>IF([1]配变!B1354="","",[1]配变!B1354)</f>
        <v>10kV</v>
      </c>
      <c r="C1354" s="7">
        <f>IF([1]配变!D1354="","",[1]配变!D1354)</f>
        <v>630</v>
      </c>
      <c r="D1354" s="7" t="str">
        <f>IF([1]配变!F1354="","",[1]配变!F1354)</f>
        <v>县级</v>
      </c>
      <c r="E1354" s="7" t="str">
        <f>IF([1]配变!H1354="","",[1]配变!H1354)</f>
        <v>分区3</v>
      </c>
      <c r="F1354" s="7">
        <f>IF([1]配变!J1354="","",[1]配变!J1354)</f>
        <v>0</v>
      </c>
      <c r="G1354" s="7">
        <f>IF([1]配变!K1354="","",[1]配变!K1354)</f>
        <v>1</v>
      </c>
      <c r="H1354" s="7">
        <f>IF([1]配变!L1354="","",[1]配变!L1354)</f>
        <v>1</v>
      </c>
      <c r="I1354" s="7">
        <f>IF([1]配变!M1354="","",[1]配变!M1354)</f>
        <v>1</v>
      </c>
      <c r="J1354" s="7">
        <f>IF([1]配变!G1354="","",[1]配变!G1354)</f>
        <v>0</v>
      </c>
    </row>
    <row r="1355" spans="1:10" x14ac:dyDescent="0.15">
      <c r="A1355" s="7" t="str">
        <f>IF([1]配变!A1355="","",[1]配变!A1355)</f>
        <v>鑫苑国际12#变</v>
      </c>
      <c r="B1355" s="7" t="str">
        <f>IF([1]配变!B1355="","",[1]配变!B1355)</f>
        <v>10kV</v>
      </c>
      <c r="C1355" s="7">
        <f>IF([1]配变!D1355="","",[1]配变!D1355)</f>
        <v>630</v>
      </c>
      <c r="D1355" s="7" t="str">
        <f>IF([1]配变!F1355="","",[1]配变!F1355)</f>
        <v>县级</v>
      </c>
      <c r="E1355" s="7" t="str">
        <f>IF([1]配变!H1355="","",[1]配变!H1355)</f>
        <v>分区3</v>
      </c>
      <c r="F1355" s="7">
        <f>IF([1]配变!J1355="","",[1]配变!J1355)</f>
        <v>1</v>
      </c>
      <c r="G1355" s="7">
        <f>IF([1]配变!K1355="","",[1]配变!K1355)</f>
        <v>2</v>
      </c>
      <c r="H1355" s="7">
        <f>IF([1]配变!L1355="","",[1]配变!L1355)</f>
        <v>1</v>
      </c>
      <c r="I1355" s="7">
        <f>IF([1]配变!M1355="","",[1]配变!M1355)</f>
        <v>1</v>
      </c>
      <c r="J1355" s="7">
        <f>IF([1]配变!G1355="","",[1]配变!G1355)</f>
        <v>0</v>
      </c>
    </row>
    <row r="1356" spans="1:10" x14ac:dyDescent="0.15">
      <c r="A1356" s="7" t="str">
        <f>IF([1]配变!A1356="","",[1]配变!A1356)</f>
        <v>启航社26#变</v>
      </c>
      <c r="B1356" s="7" t="str">
        <f>IF([1]配变!B1356="","",[1]配变!B1356)</f>
        <v>10kV</v>
      </c>
      <c r="C1356" s="7">
        <f>IF([1]配变!D1356="","",[1]配变!D1356)</f>
        <v>800</v>
      </c>
      <c r="D1356" s="7" t="str">
        <f>IF([1]配变!F1356="","",[1]配变!F1356)</f>
        <v>县级</v>
      </c>
      <c r="E1356" s="7" t="str">
        <f>IF([1]配变!H1356="","",[1]配变!H1356)</f>
        <v>分区3</v>
      </c>
      <c r="F1356" s="7">
        <f>IF([1]配变!J1356="","",[1]配变!J1356)</f>
        <v>0</v>
      </c>
      <c r="G1356" s="7">
        <f>IF([1]配变!K1356="","",[1]配变!K1356)</f>
        <v>0</v>
      </c>
      <c r="H1356" s="7">
        <f>IF([1]配变!L1356="","",[1]配变!L1356)</f>
        <v>0</v>
      </c>
      <c r="I1356" s="7">
        <f>IF([1]配变!M1356="","",[1]配变!M1356)</f>
        <v>0</v>
      </c>
      <c r="J1356" s="7">
        <f>IF([1]配变!G1356="","",[1]配变!G1356)</f>
        <v>0</v>
      </c>
    </row>
    <row r="1357" spans="1:10" x14ac:dyDescent="0.15">
      <c r="A1357" s="7" t="str">
        <f>IF([1]配变!A1357="","",[1]配变!A1357)</f>
        <v>启航社24#变</v>
      </c>
      <c r="B1357" s="7" t="str">
        <f>IF([1]配变!B1357="","",[1]配变!B1357)</f>
        <v>10kV</v>
      </c>
      <c r="C1357" s="7">
        <f>IF([1]配变!D1357="","",[1]配变!D1357)</f>
        <v>800</v>
      </c>
      <c r="D1357" s="7" t="str">
        <f>IF([1]配变!F1357="","",[1]配变!F1357)</f>
        <v>县级</v>
      </c>
      <c r="E1357" s="7" t="str">
        <f>IF([1]配变!H1357="","",[1]配变!H1357)</f>
        <v>分区3</v>
      </c>
      <c r="F1357" s="7">
        <f>IF([1]配变!J1357="","",[1]配变!J1357)</f>
        <v>1</v>
      </c>
      <c r="G1357" s="7">
        <f>IF([1]配变!K1357="","",[1]配变!K1357)</f>
        <v>1</v>
      </c>
      <c r="H1357" s="7">
        <f>IF([1]配变!L1357="","",[1]配变!L1357)</f>
        <v>1</v>
      </c>
      <c r="I1357" s="7">
        <f>IF([1]配变!M1357="","",[1]配变!M1357)</f>
        <v>1</v>
      </c>
      <c r="J1357" s="7">
        <f>IF([1]配变!G1357="","",[1]配变!G1357)</f>
        <v>0</v>
      </c>
    </row>
    <row r="1358" spans="1:10" x14ac:dyDescent="0.15">
      <c r="A1358" s="7" t="str">
        <f>IF([1]配变!A1358="","",[1]配变!A1358)</f>
        <v>启航社28#变</v>
      </c>
      <c r="B1358" s="7" t="str">
        <f>IF([1]配变!B1358="","",[1]配变!B1358)</f>
        <v>10kV</v>
      </c>
      <c r="C1358" s="7">
        <f>IF([1]配变!D1358="","",[1]配变!D1358)</f>
        <v>800</v>
      </c>
      <c r="D1358" s="7" t="str">
        <f>IF([1]配变!F1358="","",[1]配变!F1358)</f>
        <v>县级</v>
      </c>
      <c r="E1358" s="7" t="str">
        <f>IF([1]配变!H1358="","",[1]配变!H1358)</f>
        <v>分区3</v>
      </c>
      <c r="F1358" s="7">
        <f>IF([1]配变!J1358="","",[1]配变!J1358)</f>
        <v>0</v>
      </c>
      <c r="G1358" s="7">
        <f>IF([1]配变!K1358="","",[1]配变!K1358)</f>
        <v>2</v>
      </c>
      <c r="H1358" s="7">
        <f>IF([1]配变!L1358="","",[1]配变!L1358)</f>
        <v>1</v>
      </c>
      <c r="I1358" s="7">
        <f>IF([1]配变!M1358="","",[1]配变!M1358)</f>
        <v>1</v>
      </c>
      <c r="J1358" s="7">
        <f>IF([1]配变!G1358="","",[1]配变!G1358)</f>
        <v>0</v>
      </c>
    </row>
    <row r="1359" spans="1:10" x14ac:dyDescent="0.15">
      <c r="A1359" s="7" t="str">
        <f>IF([1]配变!A1359="","",[1]配变!A1359)</f>
        <v>启航社30#变</v>
      </c>
      <c r="B1359" s="7" t="str">
        <f>IF([1]配变!B1359="","",[1]配变!B1359)</f>
        <v>10kV</v>
      </c>
      <c r="C1359" s="7">
        <f>IF([1]配变!D1359="","",[1]配变!D1359)</f>
        <v>800</v>
      </c>
      <c r="D1359" s="7" t="str">
        <f>IF([1]配变!F1359="","",[1]配变!F1359)</f>
        <v>县级</v>
      </c>
      <c r="E1359" s="7" t="str">
        <f>IF([1]配变!H1359="","",[1]配变!H1359)</f>
        <v>分区3</v>
      </c>
      <c r="F1359" s="7">
        <f>IF([1]配变!J1359="","",[1]配变!J1359)</f>
        <v>1</v>
      </c>
      <c r="G1359" s="7">
        <f>IF([1]配变!K1359="","",[1]配变!K1359)</f>
        <v>0</v>
      </c>
      <c r="H1359" s="7">
        <f>IF([1]配变!L1359="","",[1]配变!L1359)</f>
        <v>0</v>
      </c>
      <c r="I1359" s="7">
        <f>IF([1]配变!M1359="","",[1]配变!M1359)</f>
        <v>0</v>
      </c>
      <c r="J1359" s="7">
        <f>IF([1]配变!G1359="","",[1]配变!G1359)</f>
        <v>0</v>
      </c>
    </row>
    <row r="1360" spans="1:10" x14ac:dyDescent="0.15">
      <c r="A1360" s="7" t="str">
        <f>IF([1]配变!A1360="","",[1]配变!A1360)</f>
        <v>启航社32#变</v>
      </c>
      <c r="B1360" s="7" t="str">
        <f>IF([1]配变!B1360="","",[1]配变!B1360)</f>
        <v>10kV</v>
      </c>
      <c r="C1360" s="7">
        <f>IF([1]配变!D1360="","",[1]配变!D1360)</f>
        <v>1000</v>
      </c>
      <c r="D1360" s="7" t="str">
        <f>IF([1]配变!F1360="","",[1]配变!F1360)</f>
        <v>县级</v>
      </c>
      <c r="E1360" s="7" t="str">
        <f>IF([1]配变!H1360="","",[1]配变!H1360)</f>
        <v>分区3</v>
      </c>
      <c r="F1360" s="7">
        <f>IF([1]配变!J1360="","",[1]配变!J1360)</f>
        <v>0</v>
      </c>
      <c r="G1360" s="7">
        <f>IF([1]配变!K1360="","",[1]配变!K1360)</f>
        <v>1</v>
      </c>
      <c r="H1360" s="7">
        <f>IF([1]配变!L1360="","",[1]配变!L1360)</f>
        <v>1</v>
      </c>
      <c r="I1360" s="7">
        <f>IF([1]配变!M1360="","",[1]配变!M1360)</f>
        <v>1</v>
      </c>
      <c r="J1360" s="7">
        <f>IF([1]配变!G1360="","",[1]配变!G1360)</f>
        <v>0</v>
      </c>
    </row>
    <row r="1361" spans="1:10" x14ac:dyDescent="0.15">
      <c r="A1361" s="7" t="str">
        <f>IF([1]配变!A1361="","",[1]配变!A1361)</f>
        <v>启航社34#变</v>
      </c>
      <c r="B1361" s="7" t="str">
        <f>IF([1]配变!B1361="","",[1]配变!B1361)</f>
        <v>10kV</v>
      </c>
      <c r="C1361" s="7">
        <f>IF([1]配变!D1361="","",[1]配变!D1361)</f>
        <v>1000</v>
      </c>
      <c r="D1361" s="7" t="str">
        <f>IF([1]配变!F1361="","",[1]配变!F1361)</f>
        <v>县级</v>
      </c>
      <c r="E1361" s="7" t="str">
        <f>IF([1]配变!H1361="","",[1]配变!H1361)</f>
        <v>分区3</v>
      </c>
      <c r="F1361" s="7">
        <f>IF([1]配变!J1361="","",[1]配变!J1361)</f>
        <v>1</v>
      </c>
      <c r="G1361" s="7">
        <f>IF([1]配变!K1361="","",[1]配变!K1361)</f>
        <v>2</v>
      </c>
      <c r="H1361" s="7">
        <f>IF([1]配变!L1361="","",[1]配变!L1361)</f>
        <v>1</v>
      </c>
      <c r="I1361" s="7">
        <f>IF([1]配变!M1361="","",[1]配变!M1361)</f>
        <v>1</v>
      </c>
      <c r="J1361" s="7">
        <f>IF([1]配变!G1361="","",[1]配变!G1361)</f>
        <v>0</v>
      </c>
    </row>
    <row r="1362" spans="1:10" x14ac:dyDescent="0.15">
      <c r="A1362" s="7" t="str">
        <f>IF([1]配变!A1362="","",[1]配变!A1362)</f>
        <v>启航社36#变</v>
      </c>
      <c r="B1362" s="7" t="str">
        <f>IF([1]配变!B1362="","",[1]配变!B1362)</f>
        <v>10kV</v>
      </c>
      <c r="C1362" s="7">
        <f>IF([1]配变!D1362="","",[1]配变!D1362)</f>
        <v>800</v>
      </c>
      <c r="D1362" s="7" t="str">
        <f>IF([1]配变!F1362="","",[1]配变!F1362)</f>
        <v>县级</v>
      </c>
      <c r="E1362" s="7" t="str">
        <f>IF([1]配变!H1362="","",[1]配变!H1362)</f>
        <v>分区3</v>
      </c>
      <c r="F1362" s="7">
        <f>IF([1]配变!J1362="","",[1]配变!J1362)</f>
        <v>0</v>
      </c>
      <c r="G1362" s="7">
        <f>IF([1]配变!K1362="","",[1]配变!K1362)</f>
        <v>0</v>
      </c>
      <c r="H1362" s="7">
        <f>IF([1]配变!L1362="","",[1]配变!L1362)</f>
        <v>0</v>
      </c>
      <c r="I1362" s="7">
        <f>IF([1]配变!M1362="","",[1]配变!M1362)</f>
        <v>0</v>
      </c>
      <c r="J1362" s="7">
        <f>IF([1]配变!G1362="","",[1]配变!G1362)</f>
        <v>0</v>
      </c>
    </row>
    <row r="1363" spans="1:10" x14ac:dyDescent="0.15">
      <c r="A1363" s="7" t="str">
        <f>IF([1]配变!A1363="","",[1]配变!A1363)</f>
        <v>启航社38#变</v>
      </c>
      <c r="B1363" s="7" t="str">
        <f>IF([1]配变!B1363="","",[1]配变!B1363)</f>
        <v>10kV</v>
      </c>
      <c r="C1363" s="7">
        <f>IF([1]配变!D1363="","",[1]配变!D1363)</f>
        <v>800</v>
      </c>
      <c r="D1363" s="7" t="str">
        <f>IF([1]配变!F1363="","",[1]配变!F1363)</f>
        <v>县级</v>
      </c>
      <c r="E1363" s="7" t="str">
        <f>IF([1]配变!H1363="","",[1]配变!H1363)</f>
        <v>分区3</v>
      </c>
      <c r="F1363" s="7">
        <f>IF([1]配变!J1363="","",[1]配变!J1363)</f>
        <v>1</v>
      </c>
      <c r="G1363" s="7">
        <f>IF([1]配变!K1363="","",[1]配变!K1363)</f>
        <v>1</v>
      </c>
      <c r="H1363" s="7">
        <f>IF([1]配变!L1363="","",[1]配变!L1363)</f>
        <v>1</v>
      </c>
      <c r="I1363" s="7">
        <f>IF([1]配变!M1363="","",[1]配变!M1363)</f>
        <v>1</v>
      </c>
      <c r="J1363" s="7">
        <f>IF([1]配变!G1363="","",[1]配变!G1363)</f>
        <v>0</v>
      </c>
    </row>
    <row r="1364" spans="1:10" x14ac:dyDescent="0.15">
      <c r="A1364" s="7" t="str">
        <f>IF([1]配变!A1364="","",[1]配变!A1364)</f>
        <v>启航社47#变</v>
      </c>
      <c r="B1364" s="7" t="str">
        <f>IF([1]配变!B1364="","",[1]配变!B1364)</f>
        <v>10kV</v>
      </c>
      <c r="C1364" s="7">
        <f>IF([1]配变!D1364="","",[1]配变!D1364)</f>
        <v>1000</v>
      </c>
      <c r="D1364" s="7" t="str">
        <f>IF([1]配变!F1364="","",[1]配变!F1364)</f>
        <v>县级</v>
      </c>
      <c r="E1364" s="7" t="str">
        <f>IF([1]配变!H1364="","",[1]配变!H1364)</f>
        <v>分区3</v>
      </c>
      <c r="F1364" s="7">
        <f>IF([1]配变!J1364="","",[1]配变!J1364)</f>
        <v>0</v>
      </c>
      <c r="G1364" s="7">
        <f>IF([1]配变!K1364="","",[1]配变!K1364)</f>
        <v>2</v>
      </c>
      <c r="H1364" s="7">
        <f>IF([1]配变!L1364="","",[1]配变!L1364)</f>
        <v>1</v>
      </c>
      <c r="I1364" s="7">
        <f>IF([1]配变!M1364="","",[1]配变!M1364)</f>
        <v>1</v>
      </c>
      <c r="J1364" s="7">
        <f>IF([1]配变!G1364="","",[1]配变!G1364)</f>
        <v>0</v>
      </c>
    </row>
    <row r="1365" spans="1:10" x14ac:dyDescent="0.15">
      <c r="A1365" s="7" t="str">
        <f>IF([1]配变!A1365="","",[1]配变!A1365)</f>
        <v>启航社45#变</v>
      </c>
      <c r="B1365" s="7" t="str">
        <f>IF([1]配变!B1365="","",[1]配变!B1365)</f>
        <v>10kV</v>
      </c>
      <c r="C1365" s="7">
        <f>IF([1]配变!D1365="","",[1]配变!D1365)</f>
        <v>1000</v>
      </c>
      <c r="D1365" s="7" t="str">
        <f>IF([1]配变!F1365="","",[1]配变!F1365)</f>
        <v>县级</v>
      </c>
      <c r="E1365" s="7" t="str">
        <f>IF([1]配变!H1365="","",[1]配变!H1365)</f>
        <v>分区3</v>
      </c>
      <c r="F1365" s="7">
        <f>IF([1]配变!J1365="","",[1]配变!J1365)</f>
        <v>1</v>
      </c>
      <c r="G1365" s="7">
        <f>IF([1]配变!K1365="","",[1]配变!K1365)</f>
        <v>0</v>
      </c>
      <c r="H1365" s="7">
        <f>IF([1]配变!L1365="","",[1]配变!L1365)</f>
        <v>0</v>
      </c>
      <c r="I1365" s="7">
        <f>IF([1]配变!M1365="","",[1]配变!M1365)</f>
        <v>0</v>
      </c>
      <c r="J1365" s="7">
        <f>IF([1]配变!G1365="","",[1]配变!G1365)</f>
        <v>0</v>
      </c>
    </row>
    <row r="1366" spans="1:10" x14ac:dyDescent="0.15">
      <c r="A1366" s="7" t="str">
        <f>IF([1]配变!A1366="","",[1]配变!A1366)</f>
        <v>启航社46#变</v>
      </c>
      <c r="B1366" s="7" t="str">
        <f>IF([1]配变!B1366="","",[1]配变!B1366)</f>
        <v>10kV</v>
      </c>
      <c r="C1366" s="7">
        <f>IF([1]配变!D1366="","",[1]配变!D1366)</f>
        <v>1000</v>
      </c>
      <c r="D1366" s="7" t="str">
        <f>IF([1]配变!F1366="","",[1]配变!F1366)</f>
        <v>县级</v>
      </c>
      <c r="E1366" s="7" t="str">
        <f>IF([1]配变!H1366="","",[1]配变!H1366)</f>
        <v>分区3</v>
      </c>
      <c r="F1366" s="7">
        <f>IF([1]配变!J1366="","",[1]配变!J1366)</f>
        <v>0</v>
      </c>
      <c r="G1366" s="7">
        <f>IF([1]配变!K1366="","",[1]配变!K1366)</f>
        <v>1</v>
      </c>
      <c r="H1366" s="7">
        <f>IF([1]配变!L1366="","",[1]配变!L1366)</f>
        <v>1</v>
      </c>
      <c r="I1366" s="7">
        <f>IF([1]配变!M1366="","",[1]配变!M1366)</f>
        <v>1</v>
      </c>
      <c r="J1366" s="7">
        <f>IF([1]配变!G1366="","",[1]配变!G1366)</f>
        <v>0</v>
      </c>
    </row>
    <row r="1367" spans="1:10" x14ac:dyDescent="0.15">
      <c r="A1367" s="7" t="str">
        <f>IF([1]配变!A1367="","",[1]配变!A1367)</f>
        <v>启航社44#变</v>
      </c>
      <c r="B1367" s="7" t="str">
        <f>IF([1]配变!B1367="","",[1]配变!B1367)</f>
        <v>10kV</v>
      </c>
      <c r="C1367" s="7">
        <f>IF([1]配变!D1367="","",[1]配变!D1367)</f>
        <v>1000</v>
      </c>
      <c r="D1367" s="7" t="str">
        <f>IF([1]配变!F1367="","",[1]配变!F1367)</f>
        <v>县级</v>
      </c>
      <c r="E1367" s="7" t="str">
        <f>IF([1]配变!H1367="","",[1]配变!H1367)</f>
        <v>分区3</v>
      </c>
      <c r="F1367" s="7">
        <f>IF([1]配变!J1367="","",[1]配变!J1367)</f>
        <v>1</v>
      </c>
      <c r="G1367" s="7">
        <f>IF([1]配变!K1367="","",[1]配变!K1367)</f>
        <v>2</v>
      </c>
      <c r="H1367" s="7">
        <f>IF([1]配变!L1367="","",[1]配变!L1367)</f>
        <v>1</v>
      </c>
      <c r="I1367" s="7">
        <f>IF([1]配变!M1367="","",[1]配变!M1367)</f>
        <v>1</v>
      </c>
      <c r="J1367" s="7">
        <f>IF([1]配变!G1367="","",[1]配变!G1367)</f>
        <v>0</v>
      </c>
    </row>
    <row r="1368" spans="1:10" x14ac:dyDescent="0.15">
      <c r="A1368" s="7" t="str">
        <f>IF([1]配变!A1368="","",[1]配变!A1368)</f>
        <v>启航社40#变</v>
      </c>
      <c r="B1368" s="7" t="str">
        <f>IF([1]配变!B1368="","",[1]配变!B1368)</f>
        <v>10kV</v>
      </c>
      <c r="C1368" s="7">
        <f>IF([1]配变!D1368="","",[1]配变!D1368)</f>
        <v>800</v>
      </c>
      <c r="D1368" s="7" t="str">
        <f>IF([1]配变!F1368="","",[1]配变!F1368)</f>
        <v>县级</v>
      </c>
      <c r="E1368" s="7" t="str">
        <f>IF([1]配变!H1368="","",[1]配变!H1368)</f>
        <v>分区3</v>
      </c>
      <c r="F1368" s="7">
        <f>IF([1]配变!J1368="","",[1]配变!J1368)</f>
        <v>0</v>
      </c>
      <c r="G1368" s="7">
        <f>IF([1]配变!K1368="","",[1]配变!K1368)</f>
        <v>0</v>
      </c>
      <c r="H1368" s="7">
        <f>IF([1]配变!L1368="","",[1]配变!L1368)</f>
        <v>0</v>
      </c>
      <c r="I1368" s="7">
        <f>IF([1]配变!M1368="","",[1]配变!M1368)</f>
        <v>0</v>
      </c>
      <c r="J1368" s="7">
        <f>IF([1]配变!G1368="","",[1]配变!G1368)</f>
        <v>0</v>
      </c>
    </row>
    <row r="1369" spans="1:10" x14ac:dyDescent="0.15">
      <c r="A1369" s="7" t="str">
        <f>IF([1]配变!A1369="","",[1]配变!A1369)</f>
        <v>启航社42#变</v>
      </c>
      <c r="B1369" s="7" t="str">
        <f>IF([1]配变!B1369="","",[1]配变!B1369)</f>
        <v>10kV</v>
      </c>
      <c r="C1369" s="7">
        <f>IF([1]配变!D1369="","",[1]配变!D1369)</f>
        <v>800</v>
      </c>
      <c r="D1369" s="7" t="str">
        <f>IF([1]配变!F1369="","",[1]配变!F1369)</f>
        <v>县级</v>
      </c>
      <c r="E1369" s="7" t="str">
        <f>IF([1]配变!H1369="","",[1]配变!H1369)</f>
        <v>分区3</v>
      </c>
      <c r="F1369" s="7">
        <f>IF([1]配变!J1369="","",[1]配变!J1369)</f>
        <v>1</v>
      </c>
      <c r="G1369" s="7">
        <f>IF([1]配变!K1369="","",[1]配变!K1369)</f>
        <v>1</v>
      </c>
      <c r="H1369" s="7">
        <f>IF([1]配变!L1369="","",[1]配变!L1369)</f>
        <v>1</v>
      </c>
      <c r="I1369" s="7">
        <f>IF([1]配变!M1369="","",[1]配变!M1369)</f>
        <v>1</v>
      </c>
      <c r="J1369" s="7">
        <f>IF([1]配变!G1369="","",[1]配变!G1369)</f>
        <v>0</v>
      </c>
    </row>
    <row r="1370" spans="1:10" x14ac:dyDescent="0.15">
      <c r="A1370" s="7" t="str">
        <f>IF([1]配变!A1370="","",[1]配变!A1370)</f>
        <v>东横漕1#变</v>
      </c>
      <c r="B1370" s="7" t="str">
        <f>IF([1]配变!B1370="","",[1]配变!B1370)</f>
        <v>10kV</v>
      </c>
      <c r="C1370" s="7">
        <f>IF([1]配变!D1370="","",[1]配变!D1370)</f>
        <v>315</v>
      </c>
      <c r="D1370" s="7" t="str">
        <f>IF([1]配变!F1370="","",[1]配变!F1370)</f>
        <v>县级</v>
      </c>
      <c r="E1370" s="7" t="str">
        <f>IF([1]配变!H1370="","",[1]配变!H1370)</f>
        <v>分区3</v>
      </c>
      <c r="F1370" s="7">
        <f>IF([1]配变!J1370="","",[1]配变!J1370)</f>
        <v>0</v>
      </c>
      <c r="G1370" s="7">
        <f>IF([1]配变!K1370="","",[1]配变!K1370)</f>
        <v>2</v>
      </c>
      <c r="H1370" s="7">
        <f>IF([1]配变!L1370="","",[1]配变!L1370)</f>
        <v>1</v>
      </c>
      <c r="I1370" s="7">
        <f>IF([1]配变!M1370="","",[1]配变!M1370)</f>
        <v>1</v>
      </c>
      <c r="J1370" s="7">
        <f>IF([1]配变!G1370="","",[1]配变!G1370)</f>
        <v>0</v>
      </c>
    </row>
    <row r="1371" spans="1:10" x14ac:dyDescent="0.15">
      <c r="A1371" s="7" t="str">
        <f>IF([1]配变!A1371="","",[1]配变!A1371)</f>
        <v>商务城资产2#污水泵</v>
      </c>
      <c r="B1371" s="7" t="str">
        <f>IF([1]配变!B1371="","",[1]配变!B1371)</f>
        <v>10kV</v>
      </c>
      <c r="C1371" s="7">
        <f>IF([1]配变!D1371="","",[1]配变!D1371)</f>
        <v>50</v>
      </c>
      <c r="D1371" s="7" t="str">
        <f>IF([1]配变!F1371="","",[1]配变!F1371)</f>
        <v>市辖</v>
      </c>
      <c r="E1371" s="7" t="str">
        <f>IF([1]配变!H1371="","",[1]配变!H1371)</f>
        <v>分区4</v>
      </c>
      <c r="F1371" s="7">
        <f>IF([1]配变!J1371="","",[1]配变!J1371)</f>
        <v>1</v>
      </c>
      <c r="G1371" s="7">
        <f>IF([1]配变!K1371="","",[1]配变!K1371)</f>
        <v>0</v>
      </c>
      <c r="H1371" s="7">
        <f>IF([1]配变!L1371="","",[1]配变!L1371)</f>
        <v>0</v>
      </c>
      <c r="I1371" s="7">
        <f>IF([1]配变!M1371="","",[1]配变!M1371)</f>
        <v>0</v>
      </c>
      <c r="J1371" s="7">
        <f>IF([1]配变!G1371="","",[1]配变!G1371)</f>
        <v>0</v>
      </c>
    </row>
    <row r="1372" spans="1:10" x14ac:dyDescent="0.15">
      <c r="A1372" s="7" t="str">
        <f>IF([1]配变!A1372="","",[1]配变!A1372)</f>
        <v>新东村新村变</v>
      </c>
      <c r="B1372" s="7" t="str">
        <f>IF([1]配变!B1372="","",[1]配变!B1372)</f>
        <v>10kV</v>
      </c>
      <c r="C1372" s="7">
        <f>IF([1]配变!D1372="","",[1]配变!D1372)</f>
        <v>315</v>
      </c>
      <c r="D1372" s="7" t="str">
        <f>IF([1]配变!F1372="","",[1]配变!F1372)</f>
        <v>市辖</v>
      </c>
      <c r="E1372" s="7" t="str">
        <f>IF([1]配变!H1372="","",[1]配变!H1372)</f>
        <v>分区4</v>
      </c>
      <c r="F1372" s="7">
        <f>IF([1]配变!J1372="","",[1]配变!J1372)</f>
        <v>0</v>
      </c>
      <c r="G1372" s="7">
        <f>IF([1]配变!K1372="","",[1]配变!K1372)</f>
        <v>1</v>
      </c>
      <c r="H1372" s="7">
        <f>IF([1]配变!L1372="","",[1]配变!L1372)</f>
        <v>1</v>
      </c>
      <c r="I1372" s="7">
        <f>IF([1]配变!M1372="","",[1]配变!M1372)</f>
        <v>1</v>
      </c>
      <c r="J1372" s="7">
        <f>IF([1]配变!G1372="","",[1]配变!G1372)</f>
        <v>0</v>
      </c>
    </row>
    <row r="1373" spans="1:10" x14ac:dyDescent="0.15">
      <c r="A1373" s="7" t="str">
        <f>IF([1]配变!A1373="","",[1]配变!A1373)</f>
        <v>公陆线资产经营</v>
      </c>
      <c r="B1373" s="7" t="str">
        <f>IF([1]配变!B1373="","",[1]配变!B1373)</f>
        <v>10kV</v>
      </c>
      <c r="C1373" s="7">
        <f>IF([1]配变!D1373="","",[1]配变!D1373)</f>
        <v>500</v>
      </c>
      <c r="D1373" s="7" t="str">
        <f>IF([1]配变!F1373="","",[1]配变!F1373)</f>
        <v>市辖</v>
      </c>
      <c r="E1373" s="7" t="str">
        <f>IF([1]配变!H1373="","",[1]配变!H1373)</f>
        <v>分区4</v>
      </c>
      <c r="F1373" s="7">
        <f>IF([1]配变!J1373="","",[1]配变!J1373)</f>
        <v>1</v>
      </c>
      <c r="G1373" s="7">
        <f>IF([1]配变!K1373="","",[1]配变!K1373)</f>
        <v>2</v>
      </c>
      <c r="H1373" s="7">
        <f>IF([1]配变!L1373="","",[1]配变!L1373)</f>
        <v>1</v>
      </c>
      <c r="I1373" s="7">
        <f>IF([1]配变!M1373="","",[1]配变!M1373)</f>
        <v>1</v>
      </c>
      <c r="J1373" s="7">
        <f>IF([1]配变!G1373="","",[1]配变!G1373)</f>
        <v>0</v>
      </c>
    </row>
    <row r="1374" spans="1:10" x14ac:dyDescent="0.15">
      <c r="A1374" s="7" t="str">
        <f>IF([1]配变!A1374="","",[1]配变!A1374)</f>
        <v>新东南站</v>
      </c>
      <c r="B1374" s="7" t="str">
        <f>IF([1]配变!B1374="","",[1]配变!B1374)</f>
        <v>10kV</v>
      </c>
      <c r="C1374" s="7">
        <f>IF([1]配变!D1374="","",[1]配变!D1374)</f>
        <v>400</v>
      </c>
      <c r="D1374" s="7" t="str">
        <f>IF([1]配变!F1374="","",[1]配变!F1374)</f>
        <v>县级</v>
      </c>
      <c r="E1374" s="7" t="str">
        <f>IF([1]配变!H1374="","",[1]配变!H1374)</f>
        <v>分区3</v>
      </c>
      <c r="F1374" s="7">
        <f>IF([1]配变!J1374="","",[1]配变!J1374)</f>
        <v>0</v>
      </c>
      <c r="G1374" s="7">
        <f>IF([1]配变!K1374="","",[1]配变!K1374)</f>
        <v>0</v>
      </c>
      <c r="H1374" s="7">
        <f>IF([1]配变!L1374="","",[1]配变!L1374)</f>
        <v>0</v>
      </c>
      <c r="I1374" s="7">
        <f>IF([1]配变!M1374="","",[1]配变!M1374)</f>
        <v>0</v>
      </c>
      <c r="J1374" s="7">
        <f>IF([1]配变!G1374="","",[1]配变!G1374)</f>
        <v>0</v>
      </c>
    </row>
    <row r="1375" spans="1:10" x14ac:dyDescent="0.15">
      <c r="A1375" s="7" t="str">
        <f>IF([1]配变!A1375="","",[1]配变!A1375)</f>
        <v>东横漕变</v>
      </c>
      <c r="B1375" s="7" t="str">
        <f>IF([1]配变!B1375="","",[1]配变!B1375)</f>
        <v>10kV</v>
      </c>
      <c r="C1375" s="7">
        <f>IF([1]配变!D1375="","",[1]配变!D1375)</f>
        <v>315</v>
      </c>
      <c r="D1375" s="7" t="str">
        <f>IF([1]配变!F1375="","",[1]配变!F1375)</f>
        <v>县级</v>
      </c>
      <c r="E1375" s="7" t="str">
        <f>IF([1]配变!H1375="","",[1]配变!H1375)</f>
        <v>分区3</v>
      </c>
      <c r="F1375" s="7">
        <f>IF([1]配变!J1375="","",[1]配变!J1375)</f>
        <v>1</v>
      </c>
      <c r="G1375" s="7">
        <f>IF([1]配变!K1375="","",[1]配变!K1375)</f>
        <v>1</v>
      </c>
      <c r="H1375" s="7">
        <f>IF([1]配变!L1375="","",[1]配变!L1375)</f>
        <v>1</v>
      </c>
      <c r="I1375" s="7">
        <f>IF([1]配变!M1375="","",[1]配变!M1375)</f>
        <v>1</v>
      </c>
      <c r="J1375" s="7">
        <f>IF([1]配变!G1375="","",[1]配变!G1375)</f>
        <v>0</v>
      </c>
    </row>
    <row r="1376" spans="1:10" x14ac:dyDescent="0.15">
      <c r="A1376" s="7" t="str">
        <f>IF([1]配变!A1376="","",[1]配变!A1376)</f>
        <v>震雄</v>
      </c>
      <c r="B1376" s="7" t="str">
        <f>IF([1]配变!B1376="","",[1]配变!B1376)</f>
        <v>10kV</v>
      </c>
      <c r="C1376" s="7">
        <f>IF([1]配变!D1376="","",[1]配变!D1376)</f>
        <v>630</v>
      </c>
      <c r="D1376" s="7" t="str">
        <f>IF([1]配变!F1376="","",[1]配变!F1376)</f>
        <v>县级</v>
      </c>
      <c r="E1376" s="7" t="str">
        <f>IF([1]配变!H1376="","",[1]配变!H1376)</f>
        <v>分区3</v>
      </c>
      <c r="F1376" s="7">
        <f>IF([1]配变!J1376="","",[1]配变!J1376)</f>
        <v>0</v>
      </c>
      <c r="G1376" s="7">
        <f>IF([1]配变!K1376="","",[1]配变!K1376)</f>
        <v>2</v>
      </c>
      <c r="H1376" s="7">
        <f>IF([1]配变!L1376="","",[1]配变!L1376)</f>
        <v>1</v>
      </c>
      <c r="I1376" s="7">
        <f>IF([1]配变!M1376="","",[1]配变!M1376)</f>
        <v>1</v>
      </c>
      <c r="J1376" s="7">
        <f>IF([1]配变!G1376="","",[1]配变!G1376)</f>
        <v>0</v>
      </c>
    </row>
    <row r="1377" spans="1:10" x14ac:dyDescent="0.15">
      <c r="A1377" s="7" t="str">
        <f>IF([1]配变!A1377="","",[1]配变!A1377)</f>
        <v>万辉</v>
      </c>
      <c r="B1377" s="7" t="str">
        <f>IF([1]配变!B1377="","",[1]配变!B1377)</f>
        <v>10kV</v>
      </c>
      <c r="C1377" s="7">
        <f>IF([1]配变!D1377="","",[1]配变!D1377)</f>
        <v>500</v>
      </c>
      <c r="D1377" s="7" t="str">
        <f>IF([1]配变!F1377="","",[1]配变!F1377)</f>
        <v>县级</v>
      </c>
      <c r="E1377" s="7" t="str">
        <f>IF([1]配变!H1377="","",[1]配变!H1377)</f>
        <v>分区3</v>
      </c>
      <c r="F1377" s="7">
        <f>IF([1]配变!J1377="","",[1]配变!J1377)</f>
        <v>1</v>
      </c>
      <c r="G1377" s="7">
        <f>IF([1]配变!K1377="","",[1]配变!K1377)</f>
        <v>0</v>
      </c>
      <c r="H1377" s="7">
        <f>IF([1]配变!L1377="","",[1]配变!L1377)</f>
        <v>0</v>
      </c>
      <c r="I1377" s="7">
        <f>IF([1]配变!M1377="","",[1]配变!M1377)</f>
        <v>0</v>
      </c>
      <c r="J1377" s="7">
        <f>IF([1]配变!G1377="","",[1]配变!G1377)</f>
        <v>0</v>
      </c>
    </row>
    <row r="1378" spans="1:10" x14ac:dyDescent="0.15">
      <c r="A1378" s="7" t="str">
        <f>IF([1]配变!A1378="","",[1]配变!A1378)</f>
        <v>晨风</v>
      </c>
      <c r="B1378" s="7" t="str">
        <f>IF([1]配变!B1378="","",[1]配变!B1378)</f>
        <v>10kV</v>
      </c>
      <c r="C1378" s="7">
        <f>IF([1]配变!D1378="","",[1]配变!D1378)</f>
        <v>1920</v>
      </c>
      <c r="D1378" s="7" t="str">
        <f>IF([1]配变!F1378="","",[1]配变!F1378)</f>
        <v>市辖</v>
      </c>
      <c r="E1378" s="7" t="str">
        <f>IF([1]配变!H1378="","",[1]配变!H1378)</f>
        <v>分区4</v>
      </c>
      <c r="F1378" s="7">
        <f>IF([1]配变!J1378="","",[1]配变!J1378)</f>
        <v>0</v>
      </c>
      <c r="G1378" s="7">
        <f>IF([1]配变!K1378="","",[1]配变!K1378)</f>
        <v>1</v>
      </c>
      <c r="H1378" s="7">
        <f>IF([1]配变!L1378="","",[1]配变!L1378)</f>
        <v>1</v>
      </c>
      <c r="I1378" s="7">
        <f>IF([1]配变!M1378="","",[1]配变!M1378)</f>
        <v>1</v>
      </c>
      <c r="J1378" s="7">
        <f>IF([1]配变!G1378="","",[1]配变!G1378)</f>
        <v>0</v>
      </c>
    </row>
    <row r="1379" spans="1:10" x14ac:dyDescent="0.15">
      <c r="A1379" s="7" t="str">
        <f>IF([1]配变!A1379="","",[1]配变!A1379)</f>
        <v>苏州佳福娱乐</v>
      </c>
      <c r="B1379" s="7" t="str">
        <f>IF([1]配变!B1379="","",[1]配变!B1379)</f>
        <v>10kV</v>
      </c>
      <c r="C1379" s="7">
        <f>IF([1]配变!D1379="","",[1]配变!D1379)</f>
        <v>400</v>
      </c>
      <c r="D1379" s="7" t="str">
        <f>IF([1]配变!F1379="","",[1]配变!F1379)</f>
        <v>市辖</v>
      </c>
      <c r="E1379" s="7" t="str">
        <f>IF([1]配变!H1379="","",[1]配变!H1379)</f>
        <v>分区4</v>
      </c>
      <c r="F1379" s="7">
        <f>IF([1]配变!J1379="","",[1]配变!J1379)</f>
        <v>1</v>
      </c>
      <c r="G1379" s="7">
        <f>IF([1]配变!K1379="","",[1]配变!K1379)</f>
        <v>2</v>
      </c>
      <c r="H1379" s="7">
        <f>IF([1]配变!L1379="","",[1]配变!L1379)</f>
        <v>1</v>
      </c>
      <c r="I1379" s="7">
        <f>IF([1]配变!M1379="","",[1]配变!M1379)</f>
        <v>1</v>
      </c>
      <c r="J1379" s="7">
        <f>IF([1]配变!G1379="","",[1]配变!G1379)</f>
        <v>0</v>
      </c>
    </row>
    <row r="1380" spans="1:10" x14ac:dyDescent="0.15">
      <c r="A1380" s="7" t="str">
        <f>IF([1]配变!A1380="","",[1]配变!A1380)</f>
        <v>沪宁实业</v>
      </c>
      <c r="B1380" s="7" t="str">
        <f>IF([1]配变!B1380="","",[1]配变!B1380)</f>
        <v>10kV</v>
      </c>
      <c r="C1380" s="7">
        <f>IF([1]配变!D1380="","",[1]配变!D1380)</f>
        <v>1000</v>
      </c>
      <c r="D1380" s="7" t="str">
        <f>IF([1]配变!F1380="","",[1]配变!F1380)</f>
        <v>市辖</v>
      </c>
      <c r="E1380" s="7" t="str">
        <f>IF([1]配变!H1380="","",[1]配变!H1380)</f>
        <v>分区4</v>
      </c>
      <c r="F1380" s="7">
        <f>IF([1]配变!J1380="","",[1]配变!J1380)</f>
        <v>0</v>
      </c>
      <c r="G1380" s="7">
        <f>IF([1]配变!K1380="","",[1]配变!K1380)</f>
        <v>0</v>
      </c>
      <c r="H1380" s="7">
        <f>IF([1]配变!L1380="","",[1]配变!L1380)</f>
        <v>0</v>
      </c>
      <c r="I1380" s="7">
        <f>IF([1]配变!M1380="","",[1]配变!M1380)</f>
        <v>0</v>
      </c>
      <c r="J1380" s="7">
        <f>IF([1]配变!G1380="","",[1]配变!G1380)</f>
        <v>0</v>
      </c>
    </row>
    <row r="1381" spans="1:10" x14ac:dyDescent="0.15">
      <c r="A1381" s="7" t="str">
        <f>IF([1]配变!A1381="","",[1]配变!A1381)</f>
        <v>亚太广场办公楼</v>
      </c>
      <c r="B1381" s="7" t="str">
        <f>IF([1]配变!B1381="","",[1]配变!B1381)</f>
        <v>10kV</v>
      </c>
      <c r="C1381" s="7">
        <f>IF([1]配变!D1381="","",[1]配变!D1381)</f>
        <v>5030</v>
      </c>
      <c r="D1381" s="7" t="str">
        <f>IF([1]配变!F1381="","",[1]配变!F1381)</f>
        <v>市辖</v>
      </c>
      <c r="E1381" s="7" t="str">
        <f>IF([1]配变!H1381="","",[1]配变!H1381)</f>
        <v>分区4</v>
      </c>
      <c r="F1381" s="7">
        <f>IF([1]配变!J1381="","",[1]配变!J1381)</f>
        <v>1</v>
      </c>
      <c r="G1381" s="7">
        <f>IF([1]配变!K1381="","",[1]配变!K1381)</f>
        <v>1</v>
      </c>
      <c r="H1381" s="7">
        <f>IF([1]配变!L1381="","",[1]配变!L1381)</f>
        <v>1</v>
      </c>
      <c r="I1381" s="7">
        <f>IF([1]配变!M1381="","",[1]配变!M1381)</f>
        <v>1</v>
      </c>
      <c r="J1381" s="7">
        <f>IF([1]配变!G1381="","",[1]配变!G1381)</f>
        <v>0</v>
      </c>
    </row>
    <row r="1382" spans="1:10" x14ac:dyDescent="0.15">
      <c r="A1382" s="7" t="str">
        <f>IF([1]配变!A1382="","",[1]配变!A1382)</f>
        <v>国际商务</v>
      </c>
      <c r="B1382" s="7" t="str">
        <f>IF([1]配变!B1382="","",[1]配变!B1382)</f>
        <v>10kV</v>
      </c>
      <c r="C1382" s="7">
        <f>IF([1]配变!D1382="","",[1]配变!D1382)</f>
        <v>630</v>
      </c>
      <c r="D1382" s="7" t="str">
        <f>IF([1]配变!F1382="","",[1]配变!F1382)</f>
        <v>市辖</v>
      </c>
      <c r="E1382" s="7" t="str">
        <f>IF([1]配变!H1382="","",[1]配变!H1382)</f>
        <v>分区4</v>
      </c>
      <c r="F1382" s="7">
        <f>IF([1]配变!J1382="","",[1]配变!J1382)</f>
        <v>0</v>
      </c>
      <c r="G1382" s="7">
        <f>IF([1]配变!K1382="","",[1]配变!K1382)</f>
        <v>2</v>
      </c>
      <c r="H1382" s="7">
        <f>IF([1]配变!L1382="","",[1]配变!L1382)</f>
        <v>1</v>
      </c>
      <c r="I1382" s="7">
        <f>IF([1]配变!M1382="","",[1]配变!M1382)</f>
        <v>1</v>
      </c>
      <c r="J1382" s="7">
        <f>IF([1]配变!G1382="","",[1]配变!G1382)</f>
        <v>0</v>
      </c>
    </row>
    <row r="1383" spans="1:10" x14ac:dyDescent="0.15">
      <c r="A1383" s="7" t="str">
        <f>IF([1]配变!A1383="","",[1]配变!A1383)</f>
        <v>都会新峰园1#变</v>
      </c>
      <c r="B1383" s="7" t="str">
        <f>IF([1]配变!B1383="","",[1]配变!B1383)</f>
        <v>10kV</v>
      </c>
      <c r="C1383" s="7">
        <f>IF([1]配变!D1383="","",[1]配变!D1383)</f>
        <v>800</v>
      </c>
      <c r="D1383" s="7" t="str">
        <f>IF([1]配变!F1383="","",[1]配变!F1383)</f>
        <v>市辖</v>
      </c>
      <c r="E1383" s="7" t="str">
        <f>IF([1]配变!H1383="","",[1]配变!H1383)</f>
        <v>分区4</v>
      </c>
      <c r="F1383" s="7">
        <f>IF([1]配变!J1383="","",[1]配变!J1383)</f>
        <v>1</v>
      </c>
      <c r="G1383" s="7">
        <f>IF([1]配变!K1383="","",[1]配变!K1383)</f>
        <v>0</v>
      </c>
      <c r="H1383" s="7">
        <f>IF([1]配变!L1383="","",[1]配变!L1383)</f>
        <v>0</v>
      </c>
      <c r="I1383" s="7">
        <f>IF([1]配变!M1383="","",[1]配变!M1383)</f>
        <v>0</v>
      </c>
      <c r="J1383" s="7">
        <f>IF([1]配变!G1383="","",[1]配变!G1383)</f>
        <v>0</v>
      </c>
    </row>
    <row r="1384" spans="1:10" x14ac:dyDescent="0.15">
      <c r="A1384" s="7" t="str">
        <f>IF([1]配变!A1384="","",[1]配变!A1384)</f>
        <v>都会新峰园3#变</v>
      </c>
      <c r="B1384" s="7" t="str">
        <f>IF([1]配变!B1384="","",[1]配变!B1384)</f>
        <v>10kV</v>
      </c>
      <c r="C1384" s="7">
        <f>IF([1]配变!D1384="","",[1]配变!D1384)</f>
        <v>800</v>
      </c>
      <c r="D1384" s="7" t="str">
        <f>IF([1]配变!F1384="","",[1]配变!F1384)</f>
        <v>市辖</v>
      </c>
      <c r="E1384" s="7" t="str">
        <f>IF([1]配变!H1384="","",[1]配变!H1384)</f>
        <v>分区4</v>
      </c>
      <c r="F1384" s="7">
        <f>IF([1]配变!J1384="","",[1]配变!J1384)</f>
        <v>0</v>
      </c>
      <c r="G1384" s="7">
        <f>IF([1]配变!K1384="","",[1]配变!K1384)</f>
        <v>1</v>
      </c>
      <c r="H1384" s="7">
        <f>IF([1]配变!L1384="","",[1]配变!L1384)</f>
        <v>1</v>
      </c>
      <c r="I1384" s="7">
        <f>IF([1]配变!M1384="","",[1]配变!M1384)</f>
        <v>1</v>
      </c>
      <c r="J1384" s="7">
        <f>IF([1]配变!G1384="","",[1]配变!G1384)</f>
        <v>0</v>
      </c>
    </row>
    <row r="1385" spans="1:10" x14ac:dyDescent="0.15">
      <c r="A1385" s="7" t="str">
        <f>IF([1]配变!A1385="","",[1]配变!A1385)</f>
        <v>都会新峰园5#变</v>
      </c>
      <c r="B1385" s="7" t="str">
        <f>IF([1]配变!B1385="","",[1]配变!B1385)</f>
        <v>10kV</v>
      </c>
      <c r="C1385" s="7">
        <f>IF([1]配变!D1385="","",[1]配变!D1385)</f>
        <v>800</v>
      </c>
      <c r="D1385" s="7" t="str">
        <f>IF([1]配变!F1385="","",[1]配变!F1385)</f>
        <v>市辖</v>
      </c>
      <c r="E1385" s="7" t="str">
        <f>IF([1]配变!H1385="","",[1]配变!H1385)</f>
        <v>分区4</v>
      </c>
      <c r="F1385" s="7">
        <f>IF([1]配变!J1385="","",[1]配变!J1385)</f>
        <v>1</v>
      </c>
      <c r="G1385" s="7">
        <f>IF([1]配变!K1385="","",[1]配变!K1385)</f>
        <v>2</v>
      </c>
      <c r="H1385" s="7">
        <f>IF([1]配变!L1385="","",[1]配变!L1385)</f>
        <v>1</v>
      </c>
      <c r="I1385" s="7">
        <f>IF([1]配变!M1385="","",[1]配变!M1385)</f>
        <v>1</v>
      </c>
      <c r="J1385" s="7">
        <f>IF([1]配变!G1385="","",[1]配变!G1385)</f>
        <v>0</v>
      </c>
    </row>
    <row r="1386" spans="1:10" x14ac:dyDescent="0.15">
      <c r="A1386" s="7" t="str">
        <f>IF([1]配变!A1386="","",[1]配变!A1386)</f>
        <v>都会新峰园7#变</v>
      </c>
      <c r="B1386" s="7" t="str">
        <f>IF([1]配变!B1386="","",[1]配变!B1386)</f>
        <v>10kV</v>
      </c>
      <c r="C1386" s="7">
        <f>IF([1]配变!D1386="","",[1]配变!D1386)</f>
        <v>800</v>
      </c>
      <c r="D1386" s="7" t="str">
        <f>IF([1]配变!F1386="","",[1]配变!F1386)</f>
        <v>市辖</v>
      </c>
      <c r="E1386" s="7" t="str">
        <f>IF([1]配变!H1386="","",[1]配变!H1386)</f>
        <v>分区4</v>
      </c>
      <c r="F1386" s="7">
        <f>IF([1]配变!J1386="","",[1]配变!J1386)</f>
        <v>0</v>
      </c>
      <c r="G1386" s="7">
        <f>IF([1]配变!K1386="","",[1]配变!K1386)</f>
        <v>0</v>
      </c>
      <c r="H1386" s="7">
        <f>IF([1]配变!L1386="","",[1]配变!L1386)</f>
        <v>0</v>
      </c>
      <c r="I1386" s="7">
        <f>IF([1]配变!M1386="","",[1]配变!M1386)</f>
        <v>0</v>
      </c>
      <c r="J1386" s="7">
        <f>IF([1]配变!G1386="","",[1]配变!G1386)</f>
        <v>0</v>
      </c>
    </row>
    <row r="1387" spans="1:10" x14ac:dyDescent="0.15">
      <c r="A1387" s="7" t="str">
        <f>IF([1]配变!A1387="","",[1]配变!A1387)</f>
        <v>都会新峰园9#变</v>
      </c>
      <c r="B1387" s="7" t="str">
        <f>IF([1]配变!B1387="","",[1]配变!B1387)</f>
        <v>10kV</v>
      </c>
      <c r="C1387" s="7">
        <f>IF([1]配变!D1387="","",[1]配变!D1387)</f>
        <v>800</v>
      </c>
      <c r="D1387" s="7" t="str">
        <f>IF([1]配变!F1387="","",[1]配变!F1387)</f>
        <v>市辖</v>
      </c>
      <c r="E1387" s="7" t="str">
        <f>IF([1]配变!H1387="","",[1]配变!H1387)</f>
        <v>分区4</v>
      </c>
      <c r="F1387" s="7">
        <f>IF([1]配变!J1387="","",[1]配变!J1387)</f>
        <v>1</v>
      </c>
      <c r="G1387" s="7">
        <f>IF([1]配变!K1387="","",[1]配变!K1387)</f>
        <v>1</v>
      </c>
      <c r="H1387" s="7">
        <f>IF([1]配变!L1387="","",[1]配变!L1387)</f>
        <v>1</v>
      </c>
      <c r="I1387" s="7">
        <f>IF([1]配变!M1387="","",[1]配变!M1387)</f>
        <v>1</v>
      </c>
      <c r="J1387" s="7">
        <f>IF([1]配变!G1387="","",[1]配变!G1387)</f>
        <v>0</v>
      </c>
    </row>
    <row r="1388" spans="1:10" x14ac:dyDescent="0.15">
      <c r="A1388" s="7" t="str">
        <f>IF([1]配变!A1388="","",[1]配变!A1388)</f>
        <v>都会新峰园11#变</v>
      </c>
      <c r="B1388" s="7" t="str">
        <f>IF([1]配变!B1388="","",[1]配变!B1388)</f>
        <v>10kV</v>
      </c>
      <c r="C1388" s="7">
        <f>IF([1]配变!D1388="","",[1]配变!D1388)</f>
        <v>800</v>
      </c>
      <c r="D1388" s="7" t="str">
        <f>IF([1]配变!F1388="","",[1]配变!F1388)</f>
        <v>市辖</v>
      </c>
      <c r="E1388" s="7" t="str">
        <f>IF([1]配变!H1388="","",[1]配变!H1388)</f>
        <v>分区4</v>
      </c>
      <c r="F1388" s="7">
        <f>IF([1]配变!J1388="","",[1]配变!J1388)</f>
        <v>0</v>
      </c>
      <c r="G1388" s="7">
        <f>IF([1]配变!K1388="","",[1]配变!K1388)</f>
        <v>2</v>
      </c>
      <c r="H1388" s="7">
        <f>IF([1]配变!L1388="","",[1]配变!L1388)</f>
        <v>1</v>
      </c>
      <c r="I1388" s="7">
        <f>IF([1]配变!M1388="","",[1]配变!M1388)</f>
        <v>1</v>
      </c>
      <c r="J1388" s="7">
        <f>IF([1]配变!G1388="","",[1]配变!G1388)</f>
        <v>0</v>
      </c>
    </row>
    <row r="1389" spans="1:10" x14ac:dyDescent="0.15">
      <c r="A1389" s="7" t="str">
        <f>IF([1]配变!A1389="","",[1]配变!A1389)</f>
        <v>东方海外昆山置业</v>
      </c>
      <c r="B1389" s="7" t="str">
        <f>IF([1]配变!B1389="","",[1]配变!B1389)</f>
        <v>10kV</v>
      </c>
      <c r="C1389" s="7">
        <f>IF([1]配变!D1389="","",[1]配变!D1389)</f>
        <v>500</v>
      </c>
      <c r="D1389" s="7" t="str">
        <f>IF([1]配变!F1389="","",[1]配变!F1389)</f>
        <v>市辖</v>
      </c>
      <c r="E1389" s="7" t="str">
        <f>IF([1]配变!H1389="","",[1]配变!H1389)</f>
        <v>分区4</v>
      </c>
      <c r="F1389" s="7">
        <f>IF([1]配变!J1389="","",[1]配变!J1389)</f>
        <v>1</v>
      </c>
      <c r="G1389" s="7">
        <f>IF([1]配变!K1389="","",[1]配变!K1389)</f>
        <v>0</v>
      </c>
      <c r="H1389" s="7">
        <f>IF([1]配变!L1389="","",[1]配变!L1389)</f>
        <v>0</v>
      </c>
      <c r="I1389" s="7">
        <f>IF([1]配变!M1389="","",[1]配变!M1389)</f>
        <v>0</v>
      </c>
      <c r="J1389" s="7">
        <f>IF([1]配变!G1389="","",[1]配变!G1389)</f>
        <v>0</v>
      </c>
    </row>
    <row r="1390" spans="1:10" x14ac:dyDescent="0.15">
      <c r="A1390" s="7" t="str">
        <f>IF([1]配变!A1390="","",[1]配变!A1390)</f>
        <v>公陆线轨道交通</v>
      </c>
      <c r="B1390" s="7" t="str">
        <f>IF([1]配变!B1390="","",[1]配变!B1390)</f>
        <v>10kV</v>
      </c>
      <c r="C1390" s="7">
        <f>IF([1]配变!D1390="","",[1]配变!D1390)</f>
        <v>500</v>
      </c>
      <c r="D1390" s="7" t="str">
        <f>IF([1]配变!F1390="","",[1]配变!F1390)</f>
        <v>市辖</v>
      </c>
      <c r="E1390" s="7" t="str">
        <f>IF([1]配变!H1390="","",[1]配变!H1390)</f>
        <v>分区4</v>
      </c>
      <c r="F1390" s="7">
        <f>IF([1]配变!J1390="","",[1]配变!J1390)</f>
        <v>0</v>
      </c>
      <c r="G1390" s="7">
        <f>IF([1]配变!K1390="","",[1]配变!K1390)</f>
        <v>1</v>
      </c>
      <c r="H1390" s="7">
        <f>IF([1]配变!L1390="","",[1]配变!L1390)</f>
        <v>1</v>
      </c>
      <c r="I1390" s="7">
        <f>IF([1]配变!M1390="","",[1]配变!M1390)</f>
        <v>1</v>
      </c>
      <c r="J1390" s="7">
        <f>IF([1]配变!G1390="","",[1]配变!G1390)</f>
        <v>0</v>
      </c>
    </row>
    <row r="1391" spans="1:10" x14ac:dyDescent="0.15">
      <c r="A1391" s="7" t="str">
        <f>IF([1]配变!A1391="","",[1]配变!A1391)</f>
        <v>浦项奥斯特姆</v>
      </c>
      <c r="B1391" s="7" t="str">
        <f>IF([1]配变!B1391="","",[1]配变!B1391)</f>
        <v>10kV</v>
      </c>
      <c r="C1391" s="7">
        <f>IF([1]配变!D1391="","",[1]配变!D1391)</f>
        <v>2000</v>
      </c>
      <c r="D1391" s="7" t="str">
        <f>IF([1]配变!F1391="","",[1]配变!F1391)</f>
        <v>市辖</v>
      </c>
      <c r="E1391" s="7" t="str">
        <f>IF([1]配变!H1391="","",[1]配变!H1391)</f>
        <v>分区1</v>
      </c>
      <c r="F1391" s="7">
        <f>IF([1]配变!J1391="","",[1]配变!J1391)</f>
        <v>1</v>
      </c>
      <c r="G1391" s="7">
        <f>IF([1]配变!K1391="","",[1]配变!K1391)</f>
        <v>2</v>
      </c>
      <c r="H1391" s="7">
        <f>IF([1]配变!L1391="","",[1]配变!L1391)</f>
        <v>1</v>
      </c>
      <c r="I1391" s="7">
        <f>IF([1]配变!M1391="","",[1]配变!M1391)</f>
        <v>1</v>
      </c>
      <c r="J1391" s="7">
        <f>IF([1]配变!G1391="","",[1]配变!G1391)</f>
        <v>0</v>
      </c>
    </row>
    <row r="1392" spans="1:10" x14ac:dyDescent="0.15">
      <c r="A1392" s="7" t="str">
        <f>IF([1]配变!A1392="","",[1]配变!A1392)</f>
        <v>庆腾欣金属（K）</v>
      </c>
      <c r="B1392" s="7" t="str">
        <f>IF([1]配变!B1392="","",[1]配变!B1392)</f>
        <v>10kV</v>
      </c>
      <c r="C1392" s="7">
        <f>IF([1]配变!D1392="","",[1]配变!D1392)</f>
        <v>2500</v>
      </c>
      <c r="D1392" s="7" t="str">
        <f>IF([1]配变!F1392="","",[1]配变!F1392)</f>
        <v>市辖</v>
      </c>
      <c r="E1392" s="7" t="str">
        <f>IF([1]配变!H1392="","",[1]配变!H1392)</f>
        <v>分区1</v>
      </c>
      <c r="F1392" s="7">
        <f>IF([1]配变!J1392="","",[1]配变!J1392)</f>
        <v>0</v>
      </c>
      <c r="G1392" s="7">
        <f>IF([1]配变!K1392="","",[1]配变!K1392)</f>
        <v>0</v>
      </c>
      <c r="H1392" s="7">
        <f>IF([1]配变!L1392="","",[1]配变!L1392)</f>
        <v>0</v>
      </c>
      <c r="I1392" s="7">
        <f>IF([1]配变!M1392="","",[1]配变!M1392)</f>
        <v>0</v>
      </c>
      <c r="J1392" s="7">
        <f>IF([1]配变!G1392="","",[1]配变!G1392)</f>
        <v>0</v>
      </c>
    </row>
    <row r="1393" spans="1:10" x14ac:dyDescent="0.15">
      <c r="A1393" s="7" t="str">
        <f>IF([1]配变!A1393="","",[1]配变!A1393)</f>
        <v>福产软件</v>
      </c>
      <c r="B1393" s="7" t="str">
        <f>IF([1]配变!B1393="","",[1]配变!B1393)</f>
        <v>10kV</v>
      </c>
      <c r="C1393" s="7">
        <f>IF([1]配变!D1393="","",[1]配变!D1393)</f>
        <v>1250</v>
      </c>
      <c r="D1393" s="7" t="str">
        <f>IF([1]配变!F1393="","",[1]配变!F1393)</f>
        <v>市辖</v>
      </c>
      <c r="E1393" s="7" t="str">
        <f>IF([1]配变!H1393="","",[1]配变!H1393)</f>
        <v>分区1</v>
      </c>
      <c r="F1393" s="7">
        <f>IF([1]配变!J1393="","",[1]配变!J1393)</f>
        <v>1</v>
      </c>
      <c r="G1393" s="7">
        <f>IF([1]配变!K1393="","",[1]配变!K1393)</f>
        <v>1</v>
      </c>
      <c r="H1393" s="7">
        <f>IF([1]配变!L1393="","",[1]配变!L1393)</f>
        <v>1</v>
      </c>
      <c r="I1393" s="7">
        <f>IF([1]配变!M1393="","",[1]配变!M1393)</f>
        <v>1</v>
      </c>
      <c r="J1393" s="7">
        <f>IF([1]配变!G1393="","",[1]配变!G1393)</f>
        <v>0</v>
      </c>
    </row>
    <row r="1394" spans="1:10" x14ac:dyDescent="0.15">
      <c r="A1394" s="7" t="str">
        <f>IF([1]配变!A1394="","",[1]配变!A1394)</f>
        <v>国际商务路灯变</v>
      </c>
      <c r="B1394" s="7" t="str">
        <f>IF([1]配变!B1394="","",[1]配变!B1394)</f>
        <v>10kV</v>
      </c>
      <c r="C1394" s="7">
        <f>IF([1]配变!D1394="","",[1]配变!D1394)</f>
        <v>160</v>
      </c>
      <c r="D1394" s="7" t="str">
        <f>IF([1]配变!F1394="","",[1]配变!F1394)</f>
        <v>市辖</v>
      </c>
      <c r="E1394" s="7" t="str">
        <f>IF([1]配变!H1394="","",[1]配变!H1394)</f>
        <v>分区4</v>
      </c>
      <c r="F1394" s="7">
        <f>IF([1]配变!J1394="","",[1]配变!J1394)</f>
        <v>0</v>
      </c>
      <c r="G1394" s="7">
        <f>IF([1]配变!K1394="","",[1]配变!K1394)</f>
        <v>2</v>
      </c>
      <c r="H1394" s="7">
        <f>IF([1]配变!L1394="","",[1]配变!L1394)</f>
        <v>1</v>
      </c>
      <c r="I1394" s="7">
        <f>IF([1]配变!M1394="","",[1]配变!M1394)</f>
        <v>1</v>
      </c>
      <c r="J1394" s="7">
        <f>IF([1]配变!G1394="","",[1]配变!G1394)</f>
        <v>0</v>
      </c>
    </row>
    <row r="1395" spans="1:10" x14ac:dyDescent="0.15">
      <c r="A1395" s="7" t="str">
        <f>IF([1]配变!A1395="","",[1]配变!A1395)</f>
        <v>广亭置业</v>
      </c>
      <c r="B1395" s="7" t="str">
        <f>IF([1]配变!B1395="","",[1]配变!B1395)</f>
        <v>10kV</v>
      </c>
      <c r="C1395" s="7">
        <f>IF([1]配变!D1395="","",[1]配变!D1395)</f>
        <v>2030</v>
      </c>
      <c r="D1395" s="7" t="str">
        <f>IF([1]配变!F1395="","",[1]配变!F1395)</f>
        <v>市辖</v>
      </c>
      <c r="E1395" s="7" t="str">
        <f>IF([1]配变!H1395="","",[1]配变!H1395)</f>
        <v>分区4</v>
      </c>
      <c r="F1395" s="7">
        <f>IF([1]配变!J1395="","",[1]配变!J1395)</f>
        <v>1</v>
      </c>
      <c r="G1395" s="7">
        <f>IF([1]配变!K1395="","",[1]配变!K1395)</f>
        <v>0</v>
      </c>
      <c r="H1395" s="7">
        <f>IF([1]配变!L1395="","",[1]配变!L1395)</f>
        <v>0</v>
      </c>
      <c r="I1395" s="7">
        <f>IF([1]配变!M1395="","",[1]配变!M1395)</f>
        <v>0</v>
      </c>
      <c r="J1395" s="7">
        <f>IF([1]配变!G1395="","",[1]配变!G1395)</f>
        <v>0</v>
      </c>
    </row>
    <row r="1396" spans="1:10" x14ac:dyDescent="0.15">
      <c r="A1396" s="7" t="str">
        <f>IF([1]配变!A1396="","",[1]配变!A1396)</f>
        <v>金卫广场</v>
      </c>
      <c r="B1396" s="7" t="str">
        <f>IF([1]配变!B1396="","",[1]配变!B1396)</f>
        <v>10kV</v>
      </c>
      <c r="C1396" s="7">
        <f>IF([1]配变!D1396="","",[1]配变!D1396)</f>
        <v>4030</v>
      </c>
      <c r="D1396" s="7" t="str">
        <f>IF([1]配变!F1396="","",[1]配变!F1396)</f>
        <v>市辖</v>
      </c>
      <c r="E1396" s="7" t="str">
        <f>IF([1]配变!H1396="","",[1]配变!H1396)</f>
        <v>分区4</v>
      </c>
      <c r="F1396" s="7">
        <f>IF([1]配变!J1396="","",[1]配变!J1396)</f>
        <v>0</v>
      </c>
      <c r="G1396" s="7">
        <f>IF([1]配变!K1396="","",[1]配变!K1396)</f>
        <v>1</v>
      </c>
      <c r="H1396" s="7">
        <f>IF([1]配变!L1396="","",[1]配变!L1396)</f>
        <v>1</v>
      </c>
      <c r="I1396" s="7">
        <f>IF([1]配变!M1396="","",[1]配变!M1396)</f>
        <v>1</v>
      </c>
      <c r="J1396" s="7">
        <f>IF([1]配变!G1396="","",[1]配变!G1396)</f>
        <v>0</v>
      </c>
    </row>
    <row r="1397" spans="1:10" x14ac:dyDescent="0.15">
      <c r="A1397" s="7" t="str">
        <f>IF([1]配变!A1397="","",[1]配变!A1397)</f>
        <v>赛格电子</v>
      </c>
      <c r="B1397" s="7" t="str">
        <f>IF([1]配变!B1397="","",[1]配变!B1397)</f>
        <v>10kV</v>
      </c>
      <c r="C1397" s="7">
        <f>IF([1]配变!D1397="","",[1]配变!D1397)</f>
        <v>4000</v>
      </c>
      <c r="D1397" s="7" t="str">
        <f>IF([1]配变!F1397="","",[1]配变!F1397)</f>
        <v>市辖</v>
      </c>
      <c r="E1397" s="7" t="str">
        <f>IF([1]配变!H1397="","",[1]配变!H1397)</f>
        <v>分区4</v>
      </c>
      <c r="F1397" s="7">
        <f>IF([1]配变!J1397="","",[1]配变!J1397)</f>
        <v>1</v>
      </c>
      <c r="G1397" s="7">
        <f>IF([1]配变!K1397="","",[1]配变!K1397)</f>
        <v>2</v>
      </c>
      <c r="H1397" s="7">
        <f>IF([1]配变!L1397="","",[1]配变!L1397)</f>
        <v>1</v>
      </c>
      <c r="I1397" s="7">
        <f>IF([1]配变!M1397="","",[1]配变!M1397)</f>
        <v>1</v>
      </c>
      <c r="J1397" s="7">
        <f>IF([1]配变!G1397="","",[1]配变!G1397)</f>
        <v>0</v>
      </c>
    </row>
    <row r="1398" spans="1:10" x14ac:dyDescent="0.15">
      <c r="A1398" s="7" t="str">
        <f>IF([1]配变!A1398="","",[1]配变!A1398)</f>
        <v>赛格国际公寓2#变</v>
      </c>
      <c r="B1398" s="7" t="str">
        <f>IF([1]配变!B1398="","",[1]配变!B1398)</f>
        <v>10kV</v>
      </c>
      <c r="C1398" s="7">
        <f>IF([1]配变!D1398="","",[1]配变!D1398)</f>
        <v>800</v>
      </c>
      <c r="D1398" s="7" t="str">
        <f>IF([1]配变!F1398="","",[1]配变!F1398)</f>
        <v>市辖</v>
      </c>
      <c r="E1398" s="7" t="str">
        <f>IF([1]配变!H1398="","",[1]配变!H1398)</f>
        <v>分区4</v>
      </c>
      <c r="F1398" s="7">
        <f>IF([1]配变!J1398="","",[1]配变!J1398)</f>
        <v>0</v>
      </c>
      <c r="G1398" s="7">
        <f>IF([1]配变!K1398="","",[1]配变!K1398)</f>
        <v>0</v>
      </c>
      <c r="H1398" s="7">
        <f>IF([1]配变!L1398="","",[1]配变!L1398)</f>
        <v>0</v>
      </c>
      <c r="I1398" s="7">
        <f>IF([1]配变!M1398="","",[1]配变!M1398)</f>
        <v>0</v>
      </c>
      <c r="J1398" s="7">
        <f>IF([1]配变!G1398="","",[1]配变!G1398)</f>
        <v>0</v>
      </c>
    </row>
    <row r="1399" spans="1:10" x14ac:dyDescent="0.15">
      <c r="A1399" s="7" t="str">
        <f>IF([1]配变!A1399="","",[1]配变!A1399)</f>
        <v>赛格国际公寓4#变</v>
      </c>
      <c r="B1399" s="7" t="str">
        <f>IF([1]配变!B1399="","",[1]配变!B1399)</f>
        <v>10kV</v>
      </c>
      <c r="C1399" s="7">
        <f>IF([1]配变!D1399="","",[1]配变!D1399)</f>
        <v>800</v>
      </c>
      <c r="D1399" s="7" t="str">
        <f>IF([1]配变!F1399="","",[1]配变!F1399)</f>
        <v>市辖</v>
      </c>
      <c r="E1399" s="7" t="str">
        <f>IF([1]配变!H1399="","",[1]配变!H1399)</f>
        <v>分区4</v>
      </c>
      <c r="F1399" s="7">
        <f>IF([1]配变!J1399="","",[1]配变!J1399)</f>
        <v>1</v>
      </c>
      <c r="G1399" s="7">
        <f>IF([1]配变!K1399="","",[1]配变!K1399)</f>
        <v>1</v>
      </c>
      <c r="H1399" s="7">
        <f>IF([1]配变!L1399="","",[1]配变!L1399)</f>
        <v>1</v>
      </c>
      <c r="I1399" s="7">
        <f>IF([1]配变!M1399="","",[1]配变!M1399)</f>
        <v>1</v>
      </c>
      <c r="J1399" s="7">
        <f>IF([1]配变!G1399="","",[1]配变!G1399)</f>
        <v>0</v>
      </c>
    </row>
    <row r="1400" spans="1:10" x14ac:dyDescent="0.15">
      <c r="A1400" s="7" t="str">
        <f>IF([1]配变!A1400="","",[1]配变!A1400)</f>
        <v>赛格广场</v>
      </c>
      <c r="B1400" s="7" t="str">
        <f>IF([1]配变!B1400="","",[1]配变!B1400)</f>
        <v>10kV</v>
      </c>
      <c r="C1400" s="7">
        <f>IF([1]配变!D1400="","",[1]配变!D1400)</f>
        <v>5030</v>
      </c>
      <c r="D1400" s="7" t="str">
        <f>IF([1]配变!F1400="","",[1]配变!F1400)</f>
        <v>市辖</v>
      </c>
      <c r="E1400" s="7" t="str">
        <f>IF([1]配变!H1400="","",[1]配变!H1400)</f>
        <v>分区4</v>
      </c>
      <c r="F1400" s="7">
        <f>IF([1]配变!J1400="","",[1]配变!J1400)</f>
        <v>0</v>
      </c>
      <c r="G1400" s="7">
        <f>IF([1]配变!K1400="","",[1]配变!K1400)</f>
        <v>2</v>
      </c>
      <c r="H1400" s="7">
        <f>IF([1]配变!L1400="","",[1]配变!L1400)</f>
        <v>1</v>
      </c>
      <c r="I1400" s="7">
        <f>IF([1]配变!M1400="","",[1]配变!M1400)</f>
        <v>1</v>
      </c>
      <c r="J1400" s="7">
        <f>IF([1]配变!G1400="","",[1]配变!G1400)</f>
        <v>0</v>
      </c>
    </row>
    <row r="1401" spans="1:10" x14ac:dyDescent="0.15">
      <c r="A1401" s="7" t="str">
        <f>IF([1]配变!A1401="","",[1]配变!A1401)</f>
        <v>通达广场1#变</v>
      </c>
      <c r="B1401" s="7" t="str">
        <f>IF([1]配变!B1401="","",[1]配变!B1401)</f>
        <v>10kV</v>
      </c>
      <c r="C1401" s="7">
        <f>IF([1]配变!D1401="","",[1]配变!D1401)</f>
        <v>800</v>
      </c>
      <c r="D1401" s="7" t="str">
        <f>IF([1]配变!F1401="","",[1]配变!F1401)</f>
        <v>市辖</v>
      </c>
      <c r="E1401" s="7" t="str">
        <f>IF([1]配变!H1401="","",[1]配变!H1401)</f>
        <v>分区4</v>
      </c>
      <c r="F1401" s="7">
        <f>IF([1]配变!J1401="","",[1]配变!J1401)</f>
        <v>1</v>
      </c>
      <c r="G1401" s="7">
        <f>IF([1]配变!K1401="","",[1]配变!K1401)</f>
        <v>0</v>
      </c>
      <c r="H1401" s="7">
        <f>IF([1]配变!L1401="","",[1]配变!L1401)</f>
        <v>0</v>
      </c>
      <c r="I1401" s="7">
        <f>IF([1]配变!M1401="","",[1]配变!M1401)</f>
        <v>0</v>
      </c>
      <c r="J1401" s="7">
        <f>IF([1]配变!G1401="","",[1]配变!G1401)</f>
        <v>0</v>
      </c>
    </row>
    <row r="1402" spans="1:10" x14ac:dyDescent="0.15">
      <c r="A1402" s="7" t="str">
        <f>IF([1]配变!A1402="","",[1]配变!A1402)</f>
        <v>通达广场专变</v>
      </c>
      <c r="B1402" s="7" t="str">
        <f>IF([1]配变!B1402="","",[1]配变!B1402)</f>
        <v>10kV</v>
      </c>
      <c r="C1402" s="7">
        <f>IF([1]配变!D1402="","",[1]配变!D1402)</f>
        <v>1250</v>
      </c>
      <c r="D1402" s="7" t="str">
        <f>IF([1]配变!F1402="","",[1]配变!F1402)</f>
        <v>市辖</v>
      </c>
      <c r="E1402" s="7" t="str">
        <f>IF([1]配变!H1402="","",[1]配变!H1402)</f>
        <v>分区4</v>
      </c>
      <c r="F1402" s="7">
        <f>IF([1]配变!J1402="","",[1]配变!J1402)</f>
        <v>0</v>
      </c>
      <c r="G1402" s="7">
        <f>IF([1]配变!K1402="","",[1]配变!K1402)</f>
        <v>1</v>
      </c>
      <c r="H1402" s="7">
        <f>IF([1]配变!L1402="","",[1]配变!L1402)</f>
        <v>1</v>
      </c>
      <c r="I1402" s="7">
        <f>IF([1]配变!M1402="","",[1]配变!M1402)</f>
        <v>1</v>
      </c>
      <c r="J1402" s="7">
        <f>IF([1]配变!G1402="","",[1]配变!G1402)</f>
        <v>0</v>
      </c>
    </row>
    <row r="1403" spans="1:10" x14ac:dyDescent="0.15">
      <c r="A1403" s="7" t="str">
        <f>IF([1]配变!A1403="","",[1]配变!A1403)</f>
        <v>通达广场T2-1</v>
      </c>
      <c r="B1403" s="7" t="str">
        <f>IF([1]配变!B1403="","",[1]配变!B1403)</f>
        <v>10kV</v>
      </c>
      <c r="C1403" s="7">
        <f>IF([1]配变!D1403="","",[1]配变!D1403)</f>
        <v>800</v>
      </c>
      <c r="D1403" s="7" t="str">
        <f>IF([1]配变!F1403="","",[1]配变!F1403)</f>
        <v>市辖</v>
      </c>
      <c r="E1403" s="7" t="str">
        <f>IF([1]配变!H1403="","",[1]配变!H1403)</f>
        <v>分区4</v>
      </c>
      <c r="F1403" s="7">
        <f>IF([1]配变!J1403="","",[1]配变!J1403)</f>
        <v>1</v>
      </c>
      <c r="G1403" s="7">
        <f>IF([1]配变!K1403="","",[1]配变!K1403)</f>
        <v>2</v>
      </c>
      <c r="H1403" s="7">
        <f>IF([1]配变!L1403="","",[1]配变!L1403)</f>
        <v>1</v>
      </c>
      <c r="I1403" s="7">
        <f>IF([1]配变!M1403="","",[1]配变!M1403)</f>
        <v>1</v>
      </c>
      <c r="J1403" s="7">
        <f>IF([1]配变!G1403="","",[1]配变!G1403)</f>
        <v>0</v>
      </c>
    </row>
    <row r="1404" spans="1:10" x14ac:dyDescent="0.15">
      <c r="A1404" s="7" t="str">
        <f>IF([1]配变!A1404="","",[1]配变!A1404)</f>
        <v>通达广场商务变</v>
      </c>
      <c r="B1404" s="7" t="str">
        <f>IF([1]配变!B1404="","",[1]配变!B1404)</f>
        <v>10kV</v>
      </c>
      <c r="C1404" s="7">
        <f>IF([1]配变!D1404="","",[1]配变!D1404)</f>
        <v>2000</v>
      </c>
      <c r="D1404" s="7" t="str">
        <f>IF([1]配变!F1404="","",[1]配变!F1404)</f>
        <v>市辖</v>
      </c>
      <c r="E1404" s="7" t="str">
        <f>IF([1]配变!H1404="","",[1]配变!H1404)</f>
        <v>分区4</v>
      </c>
      <c r="F1404" s="7">
        <f>IF([1]配变!J1404="","",[1]配变!J1404)</f>
        <v>0</v>
      </c>
      <c r="G1404" s="7">
        <f>IF([1]配变!K1404="","",[1]配变!K1404)</f>
        <v>0</v>
      </c>
      <c r="H1404" s="7">
        <f>IF([1]配变!L1404="","",[1]配变!L1404)</f>
        <v>0</v>
      </c>
      <c r="I1404" s="7">
        <f>IF([1]配变!M1404="","",[1]配变!M1404)</f>
        <v>0</v>
      </c>
      <c r="J1404" s="7">
        <f>IF([1]配变!G1404="","",[1]配变!G1404)</f>
        <v>0</v>
      </c>
    </row>
    <row r="1405" spans="1:10" x14ac:dyDescent="0.15">
      <c r="A1405" s="7" t="str">
        <f>IF([1]配变!A1405="","",[1]配变!A1405)</f>
        <v>中寰广场2#变</v>
      </c>
      <c r="B1405" s="7" t="str">
        <f>IF([1]配变!B1405="","",[1]配变!B1405)</f>
        <v>10kV</v>
      </c>
      <c r="C1405" s="7">
        <f>IF([1]配变!D1405="","",[1]配变!D1405)</f>
        <v>800</v>
      </c>
      <c r="D1405" s="7" t="str">
        <f>IF([1]配变!F1405="","",[1]配变!F1405)</f>
        <v>市辖</v>
      </c>
      <c r="E1405" s="7" t="str">
        <f>IF([1]配变!H1405="","",[1]配变!H1405)</f>
        <v>分区4</v>
      </c>
      <c r="F1405" s="7">
        <f>IF([1]配变!J1405="","",[1]配变!J1405)</f>
        <v>1</v>
      </c>
      <c r="G1405" s="7">
        <f>IF([1]配变!K1405="","",[1]配变!K1405)</f>
        <v>1</v>
      </c>
      <c r="H1405" s="7">
        <f>IF([1]配变!L1405="","",[1]配变!L1405)</f>
        <v>1</v>
      </c>
      <c r="I1405" s="7">
        <f>IF([1]配变!M1405="","",[1]配变!M1405)</f>
        <v>1</v>
      </c>
      <c r="J1405" s="7">
        <f>IF([1]配变!G1405="","",[1]配变!G1405)</f>
        <v>0</v>
      </c>
    </row>
    <row r="1406" spans="1:10" x14ac:dyDescent="0.15">
      <c r="A1406" s="7" t="str">
        <f>IF([1]配变!A1406="","",[1]配变!A1406)</f>
        <v>中寰广场专变</v>
      </c>
      <c r="B1406" s="7" t="str">
        <f>IF([1]配变!B1406="","",[1]配变!B1406)</f>
        <v>10kV</v>
      </c>
      <c r="C1406" s="7">
        <f>IF([1]配变!D1406="","",[1]配变!D1406)</f>
        <v>1000</v>
      </c>
      <c r="D1406" s="7" t="str">
        <f>IF([1]配变!F1406="","",[1]配变!F1406)</f>
        <v>市辖</v>
      </c>
      <c r="E1406" s="7" t="str">
        <f>IF([1]配变!H1406="","",[1]配变!H1406)</f>
        <v>分区4</v>
      </c>
      <c r="F1406" s="7">
        <f>IF([1]配变!J1406="","",[1]配变!J1406)</f>
        <v>0</v>
      </c>
      <c r="G1406" s="7">
        <f>IF([1]配变!K1406="","",[1]配变!K1406)</f>
        <v>2</v>
      </c>
      <c r="H1406" s="7">
        <f>IF([1]配变!L1406="","",[1]配变!L1406)</f>
        <v>1</v>
      </c>
      <c r="I1406" s="7">
        <f>IF([1]配变!M1406="","",[1]配变!M1406)</f>
        <v>1</v>
      </c>
      <c r="J1406" s="7">
        <f>IF([1]配变!G1406="","",[1]配变!G1406)</f>
        <v>0</v>
      </c>
    </row>
    <row r="1407" spans="1:10" x14ac:dyDescent="0.15">
      <c r="A1407" s="7" t="str">
        <f>IF([1]配变!A1407="","",[1]配变!A1407)</f>
        <v>地下车库</v>
      </c>
      <c r="B1407" s="7" t="str">
        <f>IF([1]配变!B1407="","",[1]配变!B1407)</f>
        <v>10kV</v>
      </c>
      <c r="C1407" s="7">
        <f>IF([1]配变!D1407="","",[1]配变!D1407)</f>
        <v>630</v>
      </c>
      <c r="D1407" s="7" t="str">
        <f>IF([1]配变!F1407="","",[1]配变!F1407)</f>
        <v>市辖</v>
      </c>
      <c r="E1407" s="7" t="str">
        <f>IF([1]配变!H1407="","",[1]配变!H1407)</f>
        <v>分区4</v>
      </c>
      <c r="F1407" s="7">
        <f>IF([1]配变!J1407="","",[1]配变!J1407)</f>
        <v>1</v>
      </c>
      <c r="G1407" s="7">
        <f>IF([1]配变!K1407="","",[1]配变!K1407)</f>
        <v>0</v>
      </c>
      <c r="H1407" s="7">
        <f>IF([1]配变!L1407="","",[1]配变!L1407)</f>
        <v>0</v>
      </c>
      <c r="I1407" s="7">
        <f>IF([1]配变!M1407="","",[1]配变!M1407)</f>
        <v>0</v>
      </c>
      <c r="J1407" s="7">
        <f>IF([1]配变!G1407="","",[1]配变!G1407)</f>
        <v>0</v>
      </c>
    </row>
    <row r="1408" spans="1:10" x14ac:dyDescent="0.15">
      <c r="A1408" s="7" t="str">
        <f>IF([1]配变!A1408="","",[1]配变!A1408)</f>
        <v>家速度公馆1#变</v>
      </c>
      <c r="B1408" s="7" t="str">
        <f>IF([1]配变!B1408="","",[1]配变!B1408)</f>
        <v>10kV</v>
      </c>
      <c r="C1408" s="7">
        <f>IF([1]配变!D1408="","",[1]配变!D1408)</f>
        <v>1000</v>
      </c>
      <c r="D1408" s="7" t="str">
        <f>IF([1]配变!F1408="","",[1]配变!F1408)</f>
        <v>市辖</v>
      </c>
      <c r="E1408" s="7" t="str">
        <f>IF([1]配变!H1408="","",[1]配变!H1408)</f>
        <v>分区4</v>
      </c>
      <c r="F1408" s="7">
        <f>IF([1]配变!J1408="","",[1]配变!J1408)</f>
        <v>0</v>
      </c>
      <c r="G1408" s="7">
        <f>IF([1]配变!K1408="","",[1]配变!K1408)</f>
        <v>1</v>
      </c>
      <c r="H1408" s="7">
        <f>IF([1]配变!L1408="","",[1]配变!L1408)</f>
        <v>1</v>
      </c>
      <c r="I1408" s="7">
        <f>IF([1]配变!M1408="","",[1]配变!M1408)</f>
        <v>1</v>
      </c>
      <c r="J1408" s="7">
        <f>IF([1]配变!G1408="","",[1]配变!G1408)</f>
        <v>0</v>
      </c>
    </row>
    <row r="1409" spans="1:10" x14ac:dyDescent="0.15">
      <c r="A1409" s="7" t="str">
        <f>IF([1]配变!A1409="","",[1]配变!A1409)</f>
        <v>家速度公馆3#变</v>
      </c>
      <c r="B1409" s="7" t="str">
        <f>IF([1]配变!B1409="","",[1]配变!B1409)</f>
        <v>10kV</v>
      </c>
      <c r="C1409" s="7">
        <f>IF([1]配变!D1409="","",[1]配变!D1409)</f>
        <v>1000</v>
      </c>
      <c r="D1409" s="7" t="str">
        <f>IF([1]配变!F1409="","",[1]配变!F1409)</f>
        <v>市辖</v>
      </c>
      <c r="E1409" s="7" t="str">
        <f>IF([1]配变!H1409="","",[1]配变!H1409)</f>
        <v>分区4</v>
      </c>
      <c r="F1409" s="7">
        <f>IF([1]配变!J1409="","",[1]配变!J1409)</f>
        <v>1</v>
      </c>
      <c r="G1409" s="7">
        <f>IF([1]配变!K1409="","",[1]配变!K1409)</f>
        <v>2</v>
      </c>
      <c r="H1409" s="7">
        <f>IF([1]配变!L1409="","",[1]配变!L1409)</f>
        <v>1</v>
      </c>
      <c r="I1409" s="7">
        <f>IF([1]配变!M1409="","",[1]配变!M1409)</f>
        <v>1</v>
      </c>
      <c r="J1409" s="7">
        <f>IF([1]配变!G1409="","",[1]配变!G1409)</f>
        <v>0</v>
      </c>
    </row>
    <row r="1410" spans="1:10" x14ac:dyDescent="0.15">
      <c r="A1410" s="7" t="str">
        <f>IF([1]配变!A1410="","",[1]配变!A1410)</f>
        <v>家速度公馆专变</v>
      </c>
      <c r="B1410" s="7" t="str">
        <f>IF([1]配变!B1410="","",[1]配变!B1410)</f>
        <v>10kV</v>
      </c>
      <c r="C1410" s="7">
        <f>IF([1]配变!D1410="","",[1]配变!D1410)</f>
        <v>1600</v>
      </c>
      <c r="D1410" s="7" t="str">
        <f>IF([1]配变!F1410="","",[1]配变!F1410)</f>
        <v>市辖</v>
      </c>
      <c r="E1410" s="7" t="str">
        <f>IF([1]配变!H1410="","",[1]配变!H1410)</f>
        <v>分区4</v>
      </c>
      <c r="F1410" s="7">
        <f>IF([1]配变!J1410="","",[1]配变!J1410)</f>
        <v>0</v>
      </c>
      <c r="G1410" s="7">
        <f>IF([1]配变!K1410="","",[1]配变!K1410)</f>
        <v>0</v>
      </c>
      <c r="H1410" s="7">
        <f>IF([1]配变!L1410="","",[1]配变!L1410)</f>
        <v>0</v>
      </c>
      <c r="I1410" s="7">
        <f>IF([1]配变!M1410="","",[1]配变!M1410)</f>
        <v>0</v>
      </c>
      <c r="J1410" s="7">
        <f>IF([1]配变!G1410="","",[1]配变!G1410)</f>
        <v>0</v>
      </c>
    </row>
    <row r="1411" spans="1:10" x14ac:dyDescent="0.15">
      <c r="A1411" s="7" t="str">
        <f>IF([1]配变!A1411="","",[1]配变!A1411)</f>
        <v>港汇国际广场</v>
      </c>
      <c r="B1411" s="7" t="str">
        <f>IF([1]配变!B1411="","",[1]配变!B1411)</f>
        <v>10kV</v>
      </c>
      <c r="C1411" s="7">
        <f>IF([1]配变!D1411="","",[1]配变!D1411)</f>
        <v>1600</v>
      </c>
      <c r="D1411" s="7" t="str">
        <f>IF([1]配变!F1411="","",[1]配变!F1411)</f>
        <v>市辖</v>
      </c>
      <c r="E1411" s="7" t="str">
        <f>IF([1]配变!H1411="","",[1]配变!H1411)</f>
        <v>分区4</v>
      </c>
      <c r="F1411" s="7">
        <f>IF([1]配变!J1411="","",[1]配变!J1411)</f>
        <v>1</v>
      </c>
      <c r="G1411" s="7">
        <f>IF([1]配变!K1411="","",[1]配变!K1411)</f>
        <v>1</v>
      </c>
      <c r="H1411" s="7">
        <f>IF([1]配变!L1411="","",[1]配变!L1411)</f>
        <v>1</v>
      </c>
      <c r="I1411" s="7">
        <f>IF([1]配变!M1411="","",[1]配变!M1411)</f>
        <v>1</v>
      </c>
      <c r="J1411" s="7">
        <f>IF([1]配变!G1411="","",[1]配变!G1411)</f>
        <v>0</v>
      </c>
    </row>
    <row r="1412" spans="1:10" x14ac:dyDescent="0.15">
      <c r="A1412" s="7" t="str">
        <f>IF([1]配变!A1412="","",[1]配变!A1412)</f>
        <v>台湾商品交易中心1-1</v>
      </c>
      <c r="B1412" s="7" t="str">
        <f>IF([1]配变!B1412="","",[1]配变!B1412)</f>
        <v>10kV</v>
      </c>
      <c r="C1412" s="7">
        <f>IF([1]配变!D1412="","",[1]配变!D1412)</f>
        <v>1600</v>
      </c>
      <c r="D1412" s="7" t="str">
        <f>IF([1]配变!F1412="","",[1]配变!F1412)</f>
        <v>市辖</v>
      </c>
      <c r="E1412" s="7" t="str">
        <f>IF([1]配变!H1412="","",[1]配变!H1412)</f>
        <v>分区2</v>
      </c>
      <c r="F1412" s="7">
        <f>IF([1]配变!J1412="","",[1]配变!J1412)</f>
        <v>0</v>
      </c>
      <c r="G1412" s="7">
        <f>IF([1]配变!K1412="","",[1]配变!K1412)</f>
        <v>2</v>
      </c>
      <c r="H1412" s="7">
        <f>IF([1]配变!L1412="","",[1]配变!L1412)</f>
        <v>1</v>
      </c>
      <c r="I1412" s="7">
        <f>IF([1]配变!M1412="","",[1]配变!M1412)</f>
        <v>1</v>
      </c>
      <c r="J1412" s="7">
        <f>IF([1]配变!G1412="","",[1]配变!G1412)</f>
        <v>0</v>
      </c>
    </row>
    <row r="1413" spans="1:10" x14ac:dyDescent="0.15">
      <c r="A1413" s="7" t="str">
        <f>IF([1]配变!A1413="","",[1]配变!A1413)</f>
        <v>台湾商品交易中心1-2</v>
      </c>
      <c r="B1413" s="7" t="str">
        <f>IF([1]配变!B1413="","",[1]配变!B1413)</f>
        <v>10kV</v>
      </c>
      <c r="C1413" s="7">
        <f>IF([1]配变!D1413="","",[1]配变!D1413)</f>
        <v>1600</v>
      </c>
      <c r="D1413" s="7" t="str">
        <f>IF([1]配变!F1413="","",[1]配变!F1413)</f>
        <v>市辖</v>
      </c>
      <c r="E1413" s="7" t="str">
        <f>IF([1]配变!H1413="","",[1]配变!H1413)</f>
        <v>分区2</v>
      </c>
      <c r="F1413" s="7">
        <f>IF([1]配变!J1413="","",[1]配变!J1413)</f>
        <v>1</v>
      </c>
      <c r="G1413" s="7">
        <f>IF([1]配变!K1413="","",[1]配变!K1413)</f>
        <v>0</v>
      </c>
      <c r="H1413" s="7">
        <f>IF([1]配变!L1413="","",[1]配变!L1413)</f>
        <v>0</v>
      </c>
      <c r="I1413" s="7">
        <f>IF([1]配变!M1413="","",[1]配变!M1413)</f>
        <v>0</v>
      </c>
      <c r="J1413" s="7">
        <f>IF([1]配变!G1413="","",[1]配变!G1413)</f>
        <v>0</v>
      </c>
    </row>
    <row r="1414" spans="1:10" x14ac:dyDescent="0.15">
      <c r="A1414" s="7" t="str">
        <f>IF([1]配变!A1414="","",[1]配变!A1414)</f>
        <v>台湾商品交易中心1-3</v>
      </c>
      <c r="B1414" s="7" t="str">
        <f>IF([1]配变!B1414="","",[1]配变!B1414)</f>
        <v>10kV</v>
      </c>
      <c r="C1414" s="7">
        <f>IF([1]配变!D1414="","",[1]配变!D1414)</f>
        <v>1600</v>
      </c>
      <c r="D1414" s="7" t="str">
        <f>IF([1]配变!F1414="","",[1]配变!F1414)</f>
        <v>市辖</v>
      </c>
      <c r="E1414" s="7" t="str">
        <f>IF([1]配变!H1414="","",[1]配变!H1414)</f>
        <v>分区2</v>
      </c>
      <c r="F1414" s="7">
        <f>IF([1]配变!J1414="","",[1]配变!J1414)</f>
        <v>0</v>
      </c>
      <c r="G1414" s="7">
        <f>IF([1]配变!K1414="","",[1]配变!K1414)</f>
        <v>1</v>
      </c>
      <c r="H1414" s="7">
        <f>IF([1]配变!L1414="","",[1]配变!L1414)</f>
        <v>1</v>
      </c>
      <c r="I1414" s="7">
        <f>IF([1]配变!M1414="","",[1]配变!M1414)</f>
        <v>1</v>
      </c>
      <c r="J1414" s="7">
        <f>IF([1]配变!G1414="","",[1]配变!G1414)</f>
        <v>0</v>
      </c>
    </row>
    <row r="1415" spans="1:10" x14ac:dyDescent="0.15">
      <c r="A1415" s="7" t="str">
        <f>IF([1]配变!A1415="","",[1]配变!A1415)</f>
        <v>台湾商品交易中心1-4</v>
      </c>
      <c r="B1415" s="7" t="str">
        <f>IF([1]配变!B1415="","",[1]配变!B1415)</f>
        <v>10kV</v>
      </c>
      <c r="C1415" s="7">
        <f>IF([1]配变!D1415="","",[1]配变!D1415)</f>
        <v>1600</v>
      </c>
      <c r="D1415" s="7" t="str">
        <f>IF([1]配变!F1415="","",[1]配变!F1415)</f>
        <v>市辖</v>
      </c>
      <c r="E1415" s="7" t="str">
        <f>IF([1]配变!H1415="","",[1]配变!H1415)</f>
        <v>分区2</v>
      </c>
      <c r="F1415" s="7">
        <f>IF([1]配变!J1415="","",[1]配变!J1415)</f>
        <v>1</v>
      </c>
      <c r="G1415" s="7">
        <f>IF([1]配变!K1415="","",[1]配变!K1415)</f>
        <v>2</v>
      </c>
      <c r="H1415" s="7">
        <f>IF([1]配变!L1415="","",[1]配变!L1415)</f>
        <v>1</v>
      </c>
      <c r="I1415" s="7">
        <f>IF([1]配变!M1415="","",[1]配变!M1415)</f>
        <v>1</v>
      </c>
      <c r="J1415" s="7">
        <f>IF([1]配变!G1415="","",[1]配变!G1415)</f>
        <v>0</v>
      </c>
    </row>
    <row r="1416" spans="1:10" x14ac:dyDescent="0.15">
      <c r="A1416" s="7" t="str">
        <f>IF([1]配变!A1416="","",[1]配变!A1416)</f>
        <v>台湾商品交易中心2-1</v>
      </c>
      <c r="B1416" s="7" t="str">
        <f>IF([1]配变!B1416="","",[1]配变!B1416)</f>
        <v>10kV</v>
      </c>
      <c r="C1416" s="7">
        <f>IF([1]配变!D1416="","",[1]配变!D1416)</f>
        <v>1600</v>
      </c>
      <c r="D1416" s="7" t="str">
        <f>IF([1]配变!F1416="","",[1]配变!F1416)</f>
        <v>市辖</v>
      </c>
      <c r="E1416" s="7" t="str">
        <f>IF([1]配变!H1416="","",[1]配变!H1416)</f>
        <v>分区2</v>
      </c>
      <c r="F1416" s="7">
        <f>IF([1]配变!J1416="","",[1]配变!J1416)</f>
        <v>0</v>
      </c>
      <c r="G1416" s="7">
        <f>IF([1]配变!K1416="","",[1]配变!K1416)</f>
        <v>0</v>
      </c>
      <c r="H1416" s="7">
        <f>IF([1]配变!L1416="","",[1]配变!L1416)</f>
        <v>0</v>
      </c>
      <c r="I1416" s="7">
        <f>IF([1]配变!M1416="","",[1]配变!M1416)</f>
        <v>0</v>
      </c>
      <c r="J1416" s="7">
        <f>IF([1]配变!G1416="","",[1]配变!G1416)</f>
        <v>0</v>
      </c>
    </row>
    <row r="1417" spans="1:10" x14ac:dyDescent="0.15">
      <c r="A1417" s="7" t="str">
        <f>IF([1]配变!A1417="","",[1]配变!A1417)</f>
        <v>台湾商品交易中心2-2</v>
      </c>
      <c r="B1417" s="7" t="str">
        <f>IF([1]配变!B1417="","",[1]配变!B1417)</f>
        <v>10kV</v>
      </c>
      <c r="C1417" s="7">
        <f>IF([1]配变!D1417="","",[1]配变!D1417)</f>
        <v>2000</v>
      </c>
      <c r="D1417" s="7" t="str">
        <f>IF([1]配变!F1417="","",[1]配变!F1417)</f>
        <v>市辖</v>
      </c>
      <c r="E1417" s="7" t="str">
        <f>IF([1]配变!H1417="","",[1]配变!H1417)</f>
        <v>分区2</v>
      </c>
      <c r="F1417" s="7">
        <f>IF([1]配变!J1417="","",[1]配变!J1417)</f>
        <v>1</v>
      </c>
      <c r="G1417" s="7">
        <f>IF([1]配变!K1417="","",[1]配变!K1417)</f>
        <v>1</v>
      </c>
      <c r="H1417" s="7">
        <f>IF([1]配变!L1417="","",[1]配变!L1417)</f>
        <v>1</v>
      </c>
      <c r="I1417" s="7">
        <f>IF([1]配变!M1417="","",[1]配变!M1417)</f>
        <v>1</v>
      </c>
      <c r="J1417" s="7">
        <f>IF([1]配变!G1417="","",[1]配变!G1417)</f>
        <v>0</v>
      </c>
    </row>
    <row r="1418" spans="1:10" x14ac:dyDescent="0.15">
      <c r="A1418" s="7" t="str">
        <f>IF([1]配变!A1418="","",[1]配变!A1418)</f>
        <v>台湾商品交易中心2-4</v>
      </c>
      <c r="B1418" s="7" t="str">
        <f>IF([1]配变!B1418="","",[1]配变!B1418)</f>
        <v>10kV</v>
      </c>
      <c r="C1418" s="7">
        <f>IF([1]配变!D1418="","",[1]配变!D1418)</f>
        <v>2000</v>
      </c>
      <c r="D1418" s="7" t="str">
        <f>IF([1]配变!F1418="","",[1]配变!F1418)</f>
        <v>市辖</v>
      </c>
      <c r="E1418" s="7" t="str">
        <f>IF([1]配变!H1418="","",[1]配变!H1418)</f>
        <v>分区2</v>
      </c>
      <c r="F1418" s="7">
        <f>IF([1]配变!J1418="","",[1]配变!J1418)</f>
        <v>0</v>
      </c>
      <c r="G1418" s="7">
        <f>IF([1]配变!K1418="","",[1]配变!K1418)</f>
        <v>2</v>
      </c>
      <c r="H1418" s="7">
        <f>IF([1]配变!L1418="","",[1]配变!L1418)</f>
        <v>1</v>
      </c>
      <c r="I1418" s="7">
        <f>IF([1]配变!M1418="","",[1]配变!M1418)</f>
        <v>1</v>
      </c>
      <c r="J1418" s="7">
        <f>IF([1]配变!G1418="","",[1]配变!G1418)</f>
        <v>0</v>
      </c>
    </row>
    <row r="1419" spans="1:10" x14ac:dyDescent="0.15">
      <c r="A1419" s="7" t="str">
        <f>IF([1]配变!A1419="","",[1]配变!A1419)</f>
        <v>台湾商品交易中心2-3</v>
      </c>
      <c r="B1419" s="7" t="str">
        <f>IF([1]配变!B1419="","",[1]配变!B1419)</f>
        <v>10kV</v>
      </c>
      <c r="C1419" s="7">
        <f>IF([1]配变!D1419="","",[1]配变!D1419)</f>
        <v>1600</v>
      </c>
      <c r="D1419" s="7" t="str">
        <f>IF([1]配变!F1419="","",[1]配变!F1419)</f>
        <v>市辖</v>
      </c>
      <c r="E1419" s="7" t="str">
        <f>IF([1]配变!H1419="","",[1]配变!H1419)</f>
        <v>分区2</v>
      </c>
      <c r="F1419" s="7">
        <f>IF([1]配变!J1419="","",[1]配变!J1419)</f>
        <v>1</v>
      </c>
      <c r="G1419" s="7">
        <f>IF([1]配变!K1419="","",[1]配变!K1419)</f>
        <v>0</v>
      </c>
      <c r="H1419" s="7">
        <f>IF([1]配变!L1419="","",[1]配变!L1419)</f>
        <v>0</v>
      </c>
      <c r="I1419" s="7">
        <f>IF([1]配变!M1419="","",[1]配变!M1419)</f>
        <v>0</v>
      </c>
      <c r="J1419" s="7">
        <f>IF([1]配变!G1419="","",[1]配变!G1419)</f>
        <v>0</v>
      </c>
    </row>
    <row r="1420" spans="1:10" x14ac:dyDescent="0.15">
      <c r="A1420" s="7" t="str">
        <f>IF([1]配变!A1420="","",[1]配变!A1420)</f>
        <v>兆鸿置业（住宅生活区临变）</v>
      </c>
      <c r="B1420" s="7" t="str">
        <f>IF([1]配变!B1420="","",[1]配变!B1420)</f>
        <v>10kV</v>
      </c>
      <c r="C1420" s="7">
        <f>IF([1]配变!D1420="","",[1]配变!D1420)</f>
        <v>500</v>
      </c>
      <c r="D1420" s="7" t="str">
        <f>IF([1]配变!F1420="","",[1]配变!F1420)</f>
        <v>县级</v>
      </c>
      <c r="E1420" s="7" t="str">
        <f>IF([1]配变!H1420="","",[1]配变!H1420)</f>
        <v>分区3</v>
      </c>
      <c r="F1420" s="7">
        <f>IF([1]配变!J1420="","",[1]配变!J1420)</f>
        <v>0</v>
      </c>
      <c r="G1420" s="7">
        <f>IF([1]配变!K1420="","",[1]配变!K1420)</f>
        <v>1</v>
      </c>
      <c r="H1420" s="7">
        <f>IF([1]配变!L1420="","",[1]配变!L1420)</f>
        <v>1</v>
      </c>
      <c r="I1420" s="7">
        <f>IF([1]配变!M1420="","",[1]配变!M1420)</f>
        <v>1</v>
      </c>
      <c r="J1420" s="7">
        <f>IF([1]配变!G1420="","",[1]配变!G1420)</f>
        <v>0</v>
      </c>
    </row>
    <row r="1421" spans="1:10" x14ac:dyDescent="0.15">
      <c r="A1421" s="7" t="str">
        <f>IF([1]配变!A1421="","",[1]配变!A1421)</f>
        <v>118城捌线路灯变4407</v>
      </c>
      <c r="B1421" s="7" t="str">
        <f>IF([1]配变!B1421="","",[1]配变!B1421)</f>
        <v>10kV</v>
      </c>
      <c r="C1421" s="7">
        <f>IF([1]配变!D1421="","",[1]配变!D1421)</f>
        <v>160</v>
      </c>
      <c r="D1421" s="7" t="str">
        <f>IF([1]配变!F1421="","",[1]配变!F1421)</f>
        <v>县级</v>
      </c>
      <c r="E1421" s="7" t="str">
        <f>IF([1]配变!H1421="","",[1]配变!H1421)</f>
        <v>分区3</v>
      </c>
      <c r="F1421" s="7">
        <f>IF([1]配变!J1421="","",[1]配变!J1421)</f>
        <v>1</v>
      </c>
      <c r="G1421" s="7">
        <f>IF([1]配变!K1421="","",[1]配变!K1421)</f>
        <v>2</v>
      </c>
      <c r="H1421" s="7">
        <f>IF([1]配变!L1421="","",[1]配变!L1421)</f>
        <v>1</v>
      </c>
      <c r="I1421" s="7">
        <f>IF([1]配变!M1421="","",[1]配变!M1421)</f>
        <v>1</v>
      </c>
      <c r="J1421" s="7">
        <f>IF([1]配变!G1421="","",[1]配变!G1421)</f>
        <v>0</v>
      </c>
    </row>
    <row r="1422" spans="1:10" x14ac:dyDescent="0.15">
      <c r="A1422" s="7" t="str">
        <f>IF([1]配变!A1422="","",[1]配变!A1422)</f>
        <v>巅峰投资</v>
      </c>
      <c r="B1422" s="7" t="str">
        <f>IF([1]配变!B1422="","",[1]配变!B1422)</f>
        <v>10kV</v>
      </c>
      <c r="C1422" s="7">
        <f>IF([1]配变!D1422="","",[1]配变!D1422)</f>
        <v>500</v>
      </c>
      <c r="D1422" s="7" t="str">
        <f>IF([1]配变!F1422="","",[1]配变!F1422)</f>
        <v>县级</v>
      </c>
      <c r="E1422" s="7" t="str">
        <f>IF([1]配变!H1422="","",[1]配变!H1422)</f>
        <v>分区3</v>
      </c>
      <c r="F1422" s="7">
        <f>IF([1]配变!J1422="","",[1]配变!J1422)</f>
        <v>0</v>
      </c>
      <c r="G1422" s="7">
        <f>IF([1]配变!K1422="","",[1]配变!K1422)</f>
        <v>0</v>
      </c>
      <c r="H1422" s="7">
        <f>IF([1]配变!L1422="","",[1]配变!L1422)</f>
        <v>0</v>
      </c>
      <c r="I1422" s="7">
        <f>IF([1]配变!M1422="","",[1]配变!M1422)</f>
        <v>0</v>
      </c>
      <c r="J1422" s="7">
        <f>IF([1]配变!G1422="","",[1]配变!G1422)</f>
        <v>0</v>
      </c>
    </row>
    <row r="1423" spans="1:10" x14ac:dyDescent="0.15">
      <c r="A1423" s="7" t="str">
        <f>IF([1]配变!A1423="","",[1]配变!A1423)</f>
        <v>国际商务城资产（吴淞江滨景观带#2变）</v>
      </c>
      <c r="B1423" s="7" t="str">
        <f>IF([1]配变!B1423="","",[1]配变!B1423)</f>
        <v>10kV</v>
      </c>
      <c r="C1423" s="7">
        <f>IF([1]配变!D1423="","",[1]配变!D1423)</f>
        <v>315</v>
      </c>
      <c r="D1423" s="7" t="str">
        <f>IF([1]配变!F1423="","",[1]配变!F1423)</f>
        <v>县级</v>
      </c>
      <c r="E1423" s="7" t="str">
        <f>IF([1]配变!H1423="","",[1]配变!H1423)</f>
        <v>分区3</v>
      </c>
      <c r="F1423" s="7">
        <f>IF([1]配变!J1423="","",[1]配变!J1423)</f>
        <v>1</v>
      </c>
      <c r="G1423" s="7">
        <f>IF([1]配变!K1423="","",[1]配变!K1423)</f>
        <v>1</v>
      </c>
      <c r="H1423" s="7">
        <f>IF([1]配变!L1423="","",[1]配变!L1423)</f>
        <v>1</v>
      </c>
      <c r="I1423" s="7">
        <f>IF([1]配变!M1423="","",[1]配变!M1423)</f>
        <v>1</v>
      </c>
      <c r="J1423" s="7">
        <f>IF([1]配变!G1423="","",[1]配变!G1423)</f>
        <v>0</v>
      </c>
    </row>
    <row r="1424" spans="1:10" x14ac:dyDescent="0.15">
      <c r="A1424" s="7" t="str">
        <f>IF([1]配变!A1424="","",[1]配变!A1424)</f>
        <v>118城捌线路灯变</v>
      </c>
      <c r="B1424" s="7" t="str">
        <f>IF([1]配变!B1424="","",[1]配变!B1424)</f>
        <v>10kV</v>
      </c>
      <c r="C1424" s="7">
        <f>IF([1]配变!D1424="","",[1]配变!D1424)</f>
        <v>160</v>
      </c>
      <c r="D1424" s="7" t="str">
        <f>IF([1]配变!F1424="","",[1]配变!F1424)</f>
        <v>县级</v>
      </c>
      <c r="E1424" s="7" t="str">
        <f>IF([1]配变!H1424="","",[1]配变!H1424)</f>
        <v>分区3</v>
      </c>
      <c r="F1424" s="7">
        <f>IF([1]配变!J1424="","",[1]配变!J1424)</f>
        <v>0</v>
      </c>
      <c r="G1424" s="7">
        <f>IF([1]配变!K1424="","",[1]配变!K1424)</f>
        <v>2</v>
      </c>
      <c r="H1424" s="7">
        <f>IF([1]配变!L1424="","",[1]配变!L1424)</f>
        <v>1</v>
      </c>
      <c r="I1424" s="7">
        <f>IF([1]配变!M1424="","",[1]配变!M1424)</f>
        <v>1</v>
      </c>
      <c r="J1424" s="7">
        <f>IF([1]配变!G1424="","",[1]配变!G1424)</f>
        <v>0</v>
      </c>
    </row>
    <row r="1425" spans="1:10" x14ac:dyDescent="0.15">
      <c r="A1425" s="7" t="str">
        <f>IF([1]配变!A1425="","",[1]配变!A1425)</f>
        <v>公交换乘站</v>
      </c>
      <c r="B1425" s="7" t="str">
        <f>IF([1]配变!B1425="","",[1]配变!B1425)</f>
        <v>10kV</v>
      </c>
      <c r="C1425" s="7">
        <f>IF([1]配变!D1425="","",[1]配变!D1425)</f>
        <v>315</v>
      </c>
      <c r="D1425" s="7" t="str">
        <f>IF([1]配变!F1425="","",[1]配变!F1425)</f>
        <v>县级</v>
      </c>
      <c r="E1425" s="7" t="str">
        <f>IF([1]配变!H1425="","",[1]配变!H1425)</f>
        <v>分区3</v>
      </c>
      <c r="F1425" s="7">
        <f>IF([1]配变!J1425="","",[1]配变!J1425)</f>
        <v>1</v>
      </c>
      <c r="G1425" s="7">
        <f>IF([1]配变!K1425="","",[1]配变!K1425)</f>
        <v>0</v>
      </c>
      <c r="H1425" s="7">
        <f>IF([1]配变!L1425="","",[1]配变!L1425)</f>
        <v>0</v>
      </c>
      <c r="I1425" s="7">
        <f>IF([1]配变!M1425="","",[1]配变!M1425)</f>
        <v>0</v>
      </c>
      <c r="J1425" s="7">
        <f>IF([1]配变!G1425="","",[1]配变!G1425)</f>
        <v>0</v>
      </c>
    </row>
    <row r="1426" spans="1:10" x14ac:dyDescent="0.15">
      <c r="A1426" s="7" t="str">
        <f>IF([1]配变!A1426="","",[1]配变!A1426)</f>
        <v>花桥国际商务</v>
      </c>
      <c r="B1426" s="7" t="str">
        <f>IF([1]配变!B1426="","",[1]配变!B1426)</f>
        <v>10kV</v>
      </c>
      <c r="C1426" s="7">
        <f>IF([1]配变!D1426="","",[1]配变!D1426)</f>
        <v>160</v>
      </c>
      <c r="D1426" s="7" t="str">
        <f>IF([1]配变!F1426="","",[1]配变!F1426)</f>
        <v>县级</v>
      </c>
      <c r="E1426" s="7" t="str">
        <f>IF([1]配变!H1426="","",[1]配变!H1426)</f>
        <v>分区3</v>
      </c>
      <c r="F1426" s="7">
        <f>IF([1]配变!J1426="","",[1]配变!J1426)</f>
        <v>0</v>
      </c>
      <c r="G1426" s="7">
        <f>IF([1]配变!K1426="","",[1]配变!K1426)</f>
        <v>1</v>
      </c>
      <c r="H1426" s="7">
        <f>IF([1]配变!L1426="","",[1]配变!L1426)</f>
        <v>1</v>
      </c>
      <c r="I1426" s="7">
        <f>IF([1]配变!M1426="","",[1]配变!M1426)</f>
        <v>1</v>
      </c>
      <c r="J1426" s="7">
        <f>IF([1]配变!G1426="","",[1]配变!G1426)</f>
        <v>0</v>
      </c>
    </row>
    <row r="1427" spans="1:10" x14ac:dyDescent="0.15">
      <c r="A1427" s="7" t="str">
        <f>IF([1]配变!A1427="","",[1]配变!A1427)</f>
        <v>花桥供电所陈元浦1#变</v>
      </c>
      <c r="B1427" s="7" t="str">
        <f>IF([1]配变!B1427="","",[1]配变!B1427)</f>
        <v>10kV</v>
      </c>
      <c r="C1427" s="7">
        <f>IF([1]配变!D1427="","",[1]配变!D1427)</f>
        <v>100</v>
      </c>
      <c r="D1427" s="7" t="str">
        <f>IF([1]配变!F1427="","",[1]配变!F1427)</f>
        <v>县级</v>
      </c>
      <c r="E1427" s="7" t="str">
        <f>IF([1]配变!H1427="","",[1]配变!H1427)</f>
        <v>分区3</v>
      </c>
      <c r="F1427" s="7">
        <f>IF([1]配变!J1427="","",[1]配变!J1427)</f>
        <v>1</v>
      </c>
      <c r="G1427" s="7">
        <f>IF([1]配变!K1427="","",[1]配变!K1427)</f>
        <v>2</v>
      </c>
      <c r="H1427" s="7">
        <f>IF([1]配变!L1427="","",[1]配变!L1427)</f>
        <v>1</v>
      </c>
      <c r="I1427" s="7">
        <f>IF([1]配变!M1427="","",[1]配变!M1427)</f>
        <v>1</v>
      </c>
      <c r="J1427" s="7">
        <f>IF([1]配变!G1427="","",[1]配变!G1427)</f>
        <v>0</v>
      </c>
    </row>
    <row r="1428" spans="1:10" x14ac:dyDescent="0.15">
      <c r="A1428" s="7" t="str">
        <f>IF([1]配变!A1428="","",[1]配变!A1428)</f>
        <v>陶家村陶家分站</v>
      </c>
      <c r="B1428" s="7" t="str">
        <f>IF([1]配变!B1428="","",[1]配变!B1428)</f>
        <v>10kV</v>
      </c>
      <c r="C1428" s="7">
        <f>IF([1]配变!D1428="","",[1]配变!D1428)</f>
        <v>250</v>
      </c>
      <c r="D1428" s="7" t="str">
        <f>IF([1]配变!F1428="","",[1]配变!F1428)</f>
        <v>县级</v>
      </c>
      <c r="E1428" s="7" t="str">
        <f>IF([1]配变!H1428="","",[1]配变!H1428)</f>
        <v>分区3</v>
      </c>
      <c r="F1428" s="7">
        <f>IF([1]配变!J1428="","",[1]配变!J1428)</f>
        <v>0</v>
      </c>
      <c r="G1428" s="7">
        <f>IF([1]配变!K1428="","",[1]配变!K1428)</f>
        <v>0</v>
      </c>
      <c r="H1428" s="7">
        <f>IF([1]配变!L1428="","",[1]配变!L1428)</f>
        <v>0</v>
      </c>
      <c r="I1428" s="7">
        <f>IF([1]配变!M1428="","",[1]配变!M1428)</f>
        <v>0</v>
      </c>
      <c r="J1428" s="7">
        <f>IF([1]配变!G1428="","",[1]配变!G1428)</f>
        <v>0</v>
      </c>
    </row>
    <row r="1429" spans="1:10" x14ac:dyDescent="0.15">
      <c r="A1429" s="7" t="str">
        <f>IF([1]配变!A1429="","",[1]配变!A1429)</f>
        <v>陶家村严巷变</v>
      </c>
      <c r="B1429" s="7" t="str">
        <f>IF([1]配变!B1429="","",[1]配变!B1429)</f>
        <v>10kV</v>
      </c>
      <c r="C1429" s="7">
        <f>IF([1]配变!D1429="","",[1]配变!D1429)</f>
        <v>80</v>
      </c>
      <c r="D1429" s="7" t="str">
        <f>IF([1]配变!F1429="","",[1]配变!F1429)</f>
        <v>县级</v>
      </c>
      <c r="E1429" s="7" t="str">
        <f>IF([1]配变!H1429="","",[1]配变!H1429)</f>
        <v>分区3</v>
      </c>
      <c r="F1429" s="7">
        <f>IF([1]配变!J1429="","",[1]配变!J1429)</f>
        <v>1</v>
      </c>
      <c r="G1429" s="7">
        <f>IF([1]配变!K1429="","",[1]配变!K1429)</f>
        <v>1</v>
      </c>
      <c r="H1429" s="7">
        <f>IF([1]配变!L1429="","",[1]配变!L1429)</f>
        <v>1</v>
      </c>
      <c r="I1429" s="7">
        <f>IF([1]配变!M1429="","",[1]配变!M1429)</f>
        <v>1</v>
      </c>
      <c r="J1429" s="7">
        <f>IF([1]配变!G1429="","",[1]配变!G1429)</f>
        <v>0</v>
      </c>
    </row>
    <row r="1430" spans="1:10" x14ac:dyDescent="0.15">
      <c r="A1430" s="7" t="str">
        <f>IF([1]配变!A1430="","",[1]配变!A1430)</f>
        <v>国际商务资产（基金产业园）</v>
      </c>
      <c r="B1430" s="7" t="str">
        <f>IF([1]配变!B1430="","",[1]配变!B1430)</f>
        <v>10kV</v>
      </c>
      <c r="C1430" s="7">
        <f>IF([1]配变!D1430="","",[1]配变!D1430)</f>
        <v>400</v>
      </c>
      <c r="D1430" s="7" t="str">
        <f>IF([1]配变!F1430="","",[1]配变!F1430)</f>
        <v>县级</v>
      </c>
      <c r="E1430" s="7" t="str">
        <f>IF([1]配变!H1430="","",[1]配变!H1430)</f>
        <v>分区3</v>
      </c>
      <c r="F1430" s="7">
        <f>IF([1]配变!J1430="","",[1]配变!J1430)</f>
        <v>0</v>
      </c>
      <c r="G1430" s="7">
        <f>IF([1]配变!K1430="","",[1]配变!K1430)</f>
        <v>2</v>
      </c>
      <c r="H1430" s="7">
        <f>IF([1]配变!L1430="","",[1]配变!L1430)</f>
        <v>1</v>
      </c>
      <c r="I1430" s="7">
        <f>IF([1]配变!M1430="","",[1]配变!M1430)</f>
        <v>1</v>
      </c>
      <c r="J1430" s="7">
        <f>IF([1]配变!G1430="","",[1]配变!G1430)</f>
        <v>0</v>
      </c>
    </row>
    <row r="1431" spans="1:10" x14ac:dyDescent="0.15">
      <c r="A1431" s="7" t="str">
        <f>IF([1]配变!A1431="","",[1]配变!A1431)</f>
        <v>鸡鸣塘排涝站</v>
      </c>
      <c r="B1431" s="7" t="str">
        <f>IF([1]配变!B1431="","",[1]配变!B1431)</f>
        <v>10kV</v>
      </c>
      <c r="C1431" s="7">
        <f>IF([1]配变!D1431="","",[1]配变!D1431)</f>
        <v>400</v>
      </c>
      <c r="D1431" s="7" t="str">
        <f>IF([1]配变!F1431="","",[1]配变!F1431)</f>
        <v>县级</v>
      </c>
      <c r="E1431" s="7" t="str">
        <f>IF([1]配变!H1431="","",[1]配变!H1431)</f>
        <v>分区3</v>
      </c>
      <c r="F1431" s="7">
        <f>IF([1]配变!J1431="","",[1]配变!J1431)</f>
        <v>1</v>
      </c>
      <c r="G1431" s="7">
        <f>IF([1]配变!K1431="","",[1]配变!K1431)</f>
        <v>0</v>
      </c>
      <c r="H1431" s="7">
        <f>IF([1]配变!L1431="","",[1]配变!L1431)</f>
        <v>0</v>
      </c>
      <c r="I1431" s="7">
        <f>IF([1]配变!M1431="","",[1]配变!M1431)</f>
        <v>0</v>
      </c>
      <c r="J1431" s="7">
        <f>IF([1]配变!G1431="","",[1]配变!G1431)</f>
        <v>0</v>
      </c>
    </row>
    <row r="1432" spans="1:10" x14ac:dyDescent="0.15">
      <c r="A1432" s="7" t="str">
        <f>IF([1]配变!A1432="","",[1]配变!A1432)</f>
        <v>绿地集团混凝土站1-1</v>
      </c>
      <c r="B1432" s="7" t="str">
        <f>IF([1]配变!B1432="","",[1]配变!B1432)</f>
        <v>10kV</v>
      </c>
      <c r="C1432" s="7">
        <f>IF([1]配变!D1432="","",[1]配变!D1432)</f>
        <v>400</v>
      </c>
      <c r="D1432" s="7" t="str">
        <f>IF([1]配变!F1432="","",[1]配变!F1432)</f>
        <v>县级</v>
      </c>
      <c r="E1432" s="7" t="str">
        <f>IF([1]配变!H1432="","",[1]配变!H1432)</f>
        <v>分区3</v>
      </c>
      <c r="F1432" s="7">
        <f>IF([1]配变!J1432="","",[1]配变!J1432)</f>
        <v>0</v>
      </c>
      <c r="G1432" s="7">
        <f>IF([1]配变!K1432="","",[1]配变!K1432)</f>
        <v>1</v>
      </c>
      <c r="H1432" s="7">
        <f>IF([1]配变!L1432="","",[1]配变!L1432)</f>
        <v>1</v>
      </c>
      <c r="I1432" s="7">
        <f>IF([1]配变!M1432="","",[1]配变!M1432)</f>
        <v>1</v>
      </c>
      <c r="J1432" s="7">
        <f>IF([1]配变!G1432="","",[1]配变!G1432)</f>
        <v>0</v>
      </c>
    </row>
    <row r="1433" spans="1:10" x14ac:dyDescent="0.15">
      <c r="A1433" s="7" t="str">
        <f>IF([1]配变!A1433="","",[1]配变!A1433)</f>
        <v>绿地集团混凝土站1-2</v>
      </c>
      <c r="B1433" s="7" t="str">
        <f>IF([1]配变!B1433="","",[1]配变!B1433)</f>
        <v>10kV</v>
      </c>
      <c r="C1433" s="7">
        <f>IF([1]配变!D1433="","",[1]配变!D1433)</f>
        <v>400</v>
      </c>
      <c r="D1433" s="7" t="str">
        <f>IF([1]配变!F1433="","",[1]配变!F1433)</f>
        <v>县级</v>
      </c>
      <c r="E1433" s="7" t="str">
        <f>IF([1]配变!H1433="","",[1]配变!H1433)</f>
        <v>分区3</v>
      </c>
      <c r="F1433" s="7">
        <f>IF([1]配变!J1433="","",[1]配变!J1433)</f>
        <v>1</v>
      </c>
      <c r="G1433" s="7">
        <f>IF([1]配变!K1433="","",[1]配变!K1433)</f>
        <v>2</v>
      </c>
      <c r="H1433" s="7">
        <f>IF([1]配变!L1433="","",[1]配变!L1433)</f>
        <v>1</v>
      </c>
      <c r="I1433" s="7">
        <f>IF([1]配变!M1433="","",[1]配变!M1433)</f>
        <v>1</v>
      </c>
      <c r="J1433" s="7">
        <f>IF([1]配变!G1433="","",[1]配变!G1433)</f>
        <v>0</v>
      </c>
    </row>
    <row r="1434" spans="1:10" x14ac:dyDescent="0.15">
      <c r="A1434" s="7" t="str">
        <f>IF([1]配变!A1434="","",[1]配变!A1434)</f>
        <v>龙兴建材</v>
      </c>
      <c r="B1434" s="7" t="str">
        <f>IF([1]配变!B1434="","",[1]配变!B1434)</f>
        <v>10kV</v>
      </c>
      <c r="C1434" s="7">
        <f>IF([1]配变!D1434="","",[1]配变!D1434)</f>
        <v>80</v>
      </c>
      <c r="D1434" s="7" t="str">
        <f>IF([1]配变!F1434="","",[1]配变!F1434)</f>
        <v>县级</v>
      </c>
      <c r="E1434" s="7" t="str">
        <f>IF([1]配变!H1434="","",[1]配变!H1434)</f>
        <v>分区3</v>
      </c>
      <c r="F1434" s="7">
        <f>IF([1]配变!J1434="","",[1]配变!J1434)</f>
        <v>0</v>
      </c>
      <c r="G1434" s="7">
        <f>IF([1]配变!K1434="","",[1]配变!K1434)</f>
        <v>0</v>
      </c>
      <c r="H1434" s="7">
        <f>IF([1]配变!L1434="","",[1]配变!L1434)</f>
        <v>0</v>
      </c>
      <c r="I1434" s="7">
        <f>IF([1]配变!M1434="","",[1]配变!M1434)</f>
        <v>0</v>
      </c>
      <c r="J1434" s="7">
        <f>IF([1]配变!G1434="","",[1]配变!G1434)</f>
        <v>0</v>
      </c>
    </row>
    <row r="1435" spans="1:10" x14ac:dyDescent="0.15">
      <c r="A1435" s="7" t="str">
        <f>IF([1]配变!A1435="","",[1]配变!A1435)</f>
        <v>宝利沙场</v>
      </c>
      <c r="B1435" s="7" t="str">
        <f>IF([1]配变!B1435="","",[1]配变!B1435)</f>
        <v>10kV</v>
      </c>
      <c r="C1435" s="7">
        <f>IF([1]配变!D1435="","",[1]配变!D1435)</f>
        <v>80</v>
      </c>
      <c r="D1435" s="7" t="str">
        <f>IF([1]配变!F1435="","",[1]配变!F1435)</f>
        <v>县级</v>
      </c>
      <c r="E1435" s="7" t="str">
        <f>IF([1]配变!H1435="","",[1]配变!H1435)</f>
        <v>分区3</v>
      </c>
      <c r="F1435" s="7">
        <f>IF([1]配变!J1435="","",[1]配变!J1435)</f>
        <v>1</v>
      </c>
      <c r="G1435" s="7">
        <f>IF([1]配变!K1435="","",[1]配变!K1435)</f>
        <v>1</v>
      </c>
      <c r="H1435" s="7">
        <f>IF([1]配变!L1435="","",[1]配变!L1435)</f>
        <v>1</v>
      </c>
      <c r="I1435" s="7">
        <f>IF([1]配变!M1435="","",[1]配变!M1435)</f>
        <v>1</v>
      </c>
      <c r="J1435" s="7">
        <f>IF([1]配变!G1435="","",[1]配变!G1435)</f>
        <v>0</v>
      </c>
    </row>
    <row r="1436" spans="1:10" x14ac:dyDescent="0.15">
      <c r="A1436" s="7" t="str">
        <f>IF([1]配变!A1436="","",[1]配变!A1436)</f>
        <v>老溪沙石场</v>
      </c>
      <c r="B1436" s="7" t="str">
        <f>IF([1]配变!B1436="","",[1]配变!B1436)</f>
        <v>10kV</v>
      </c>
      <c r="C1436" s="7">
        <f>IF([1]配变!D1436="","",[1]配变!D1436)</f>
        <v>100</v>
      </c>
      <c r="D1436" s="7" t="str">
        <f>IF([1]配变!F1436="","",[1]配变!F1436)</f>
        <v>县级</v>
      </c>
      <c r="E1436" s="7" t="str">
        <f>IF([1]配变!H1436="","",[1]配变!H1436)</f>
        <v>分区3</v>
      </c>
      <c r="F1436" s="7">
        <f>IF([1]配变!J1436="","",[1]配变!J1436)</f>
        <v>0</v>
      </c>
      <c r="G1436" s="7">
        <f>IF([1]配变!K1436="","",[1]配变!K1436)</f>
        <v>2</v>
      </c>
      <c r="H1436" s="7">
        <f>IF([1]配变!L1436="","",[1]配变!L1436)</f>
        <v>1</v>
      </c>
      <c r="I1436" s="7">
        <f>IF([1]配变!M1436="","",[1]配变!M1436)</f>
        <v>1</v>
      </c>
      <c r="J1436" s="7">
        <f>IF([1]配变!G1436="","",[1]配变!G1436)</f>
        <v>0</v>
      </c>
    </row>
    <row r="1437" spans="1:10" x14ac:dyDescent="0.15">
      <c r="A1437" s="7" t="str">
        <f>IF([1]配变!A1437="","",[1]配变!A1437)</f>
        <v>金都建设</v>
      </c>
      <c r="B1437" s="7" t="str">
        <f>IF([1]配变!B1437="","",[1]配变!B1437)</f>
        <v>10kV</v>
      </c>
      <c r="C1437" s="7">
        <f>IF([1]配变!D1437="","",[1]配变!D1437)</f>
        <v>315</v>
      </c>
      <c r="D1437" s="7" t="str">
        <f>IF([1]配变!F1437="","",[1]配变!F1437)</f>
        <v>县级</v>
      </c>
      <c r="E1437" s="7" t="str">
        <f>IF([1]配变!H1437="","",[1]配变!H1437)</f>
        <v>分区3</v>
      </c>
      <c r="F1437" s="7">
        <f>IF([1]配变!J1437="","",[1]配变!J1437)</f>
        <v>1</v>
      </c>
      <c r="G1437" s="7">
        <f>IF([1]配变!K1437="","",[1]配变!K1437)</f>
        <v>0</v>
      </c>
      <c r="H1437" s="7">
        <f>IF([1]配变!L1437="","",[1]配变!L1437)</f>
        <v>0</v>
      </c>
      <c r="I1437" s="7">
        <f>IF([1]配变!M1437="","",[1]配变!M1437)</f>
        <v>0</v>
      </c>
      <c r="J1437" s="7">
        <f>IF([1]配变!G1437="","",[1]配变!G1437)</f>
        <v>0</v>
      </c>
    </row>
    <row r="1438" spans="1:10" x14ac:dyDescent="0.15">
      <c r="A1438" s="7" t="str">
        <f>IF([1]配变!A1438="","",[1]配变!A1438)</f>
        <v>中环混凝土</v>
      </c>
      <c r="B1438" s="7" t="str">
        <f>IF([1]配变!B1438="","",[1]配变!B1438)</f>
        <v>10kV</v>
      </c>
      <c r="C1438" s="7">
        <f>IF([1]配变!D1438="","",[1]配变!D1438)</f>
        <v>660</v>
      </c>
      <c r="D1438" s="7" t="str">
        <f>IF([1]配变!F1438="","",[1]配变!F1438)</f>
        <v>县级</v>
      </c>
      <c r="E1438" s="7" t="str">
        <f>IF([1]配变!H1438="","",[1]配变!H1438)</f>
        <v>分区3</v>
      </c>
      <c r="F1438" s="7">
        <f>IF([1]配变!J1438="","",[1]配变!J1438)</f>
        <v>0</v>
      </c>
      <c r="G1438" s="7">
        <f>IF([1]配变!K1438="","",[1]配变!K1438)</f>
        <v>1</v>
      </c>
      <c r="H1438" s="7">
        <f>IF([1]配变!L1438="","",[1]配变!L1438)</f>
        <v>1</v>
      </c>
      <c r="I1438" s="7">
        <f>IF([1]配变!M1438="","",[1]配变!M1438)</f>
        <v>1</v>
      </c>
      <c r="J1438" s="7">
        <f>IF([1]配变!G1438="","",[1]配变!G1438)</f>
        <v>0</v>
      </c>
    </row>
    <row r="1439" spans="1:10" x14ac:dyDescent="0.15">
      <c r="A1439" s="7" t="str">
        <f>IF([1]配变!A1439="","",[1]配变!A1439)</f>
        <v>118城捌线移动</v>
      </c>
      <c r="B1439" s="7" t="str">
        <f>IF([1]配变!B1439="","",[1]配变!B1439)</f>
        <v>10kV</v>
      </c>
      <c r="C1439" s="7">
        <f>IF([1]配变!D1439="","",[1]配变!D1439)</f>
        <v>30</v>
      </c>
      <c r="D1439" s="7" t="str">
        <f>IF([1]配变!F1439="","",[1]配变!F1439)</f>
        <v>县级</v>
      </c>
      <c r="E1439" s="7" t="str">
        <f>IF([1]配变!H1439="","",[1]配变!H1439)</f>
        <v>分区3</v>
      </c>
      <c r="F1439" s="7">
        <f>IF([1]配变!J1439="","",[1]配变!J1439)</f>
        <v>1</v>
      </c>
      <c r="G1439" s="7">
        <f>IF([1]配变!K1439="","",[1]配变!K1439)</f>
        <v>2</v>
      </c>
      <c r="H1439" s="7">
        <f>IF([1]配变!L1439="","",[1]配变!L1439)</f>
        <v>1</v>
      </c>
      <c r="I1439" s="7">
        <f>IF([1]配变!M1439="","",[1]配变!M1439)</f>
        <v>1</v>
      </c>
      <c r="J1439" s="7">
        <f>IF([1]配变!G1439="","",[1]配变!G1439)</f>
        <v>0</v>
      </c>
    </row>
    <row r="1440" spans="1:10" x14ac:dyDescent="0.15">
      <c r="A1440" s="7" t="str">
        <f>IF([1]配变!A1440="","",[1]配变!A1440)</f>
        <v>国际商务城资产（金融园临变）</v>
      </c>
      <c r="B1440" s="7" t="str">
        <f>IF([1]配变!B1440="","",[1]配变!B1440)</f>
        <v>10kV</v>
      </c>
      <c r="C1440" s="7">
        <f>IF([1]配变!D1440="","",[1]配变!D1440)</f>
        <v>250</v>
      </c>
      <c r="D1440" s="7" t="str">
        <f>IF([1]配变!F1440="","",[1]配变!F1440)</f>
        <v>县级</v>
      </c>
      <c r="E1440" s="7" t="str">
        <f>IF([1]配变!H1440="","",[1]配变!H1440)</f>
        <v>分区3</v>
      </c>
      <c r="F1440" s="7">
        <f>IF([1]配变!J1440="","",[1]配变!J1440)</f>
        <v>0</v>
      </c>
      <c r="G1440" s="7">
        <f>IF([1]配变!K1440="","",[1]配变!K1440)</f>
        <v>0</v>
      </c>
      <c r="H1440" s="7">
        <f>IF([1]配变!L1440="","",[1]配变!L1440)</f>
        <v>0</v>
      </c>
      <c r="I1440" s="7">
        <f>IF([1]配变!M1440="","",[1]配变!M1440)</f>
        <v>0</v>
      </c>
      <c r="J1440" s="7">
        <f>IF([1]配变!G1440="","",[1]配变!G1440)</f>
        <v>0</v>
      </c>
    </row>
    <row r="1441" spans="1:10" x14ac:dyDescent="0.15">
      <c r="A1441" s="7" t="str">
        <f>IF([1]配变!A1441="","",[1]配变!A1441)</f>
        <v>宏鑫市政</v>
      </c>
      <c r="B1441" s="7" t="str">
        <f>IF([1]配变!B1441="","",[1]配变!B1441)</f>
        <v>10kV</v>
      </c>
      <c r="C1441" s="7">
        <f>IF([1]配变!D1441="","",[1]配变!D1441)</f>
        <v>250</v>
      </c>
      <c r="D1441" s="7" t="str">
        <f>IF([1]配变!F1441="","",[1]配变!F1441)</f>
        <v>县级</v>
      </c>
      <c r="E1441" s="7" t="str">
        <f>IF([1]配变!H1441="","",[1]配变!H1441)</f>
        <v>分区3</v>
      </c>
      <c r="F1441" s="7">
        <f>IF([1]配变!J1441="","",[1]配变!J1441)</f>
        <v>1</v>
      </c>
      <c r="G1441" s="7">
        <f>IF([1]配变!K1441="","",[1]配变!K1441)</f>
        <v>1</v>
      </c>
      <c r="H1441" s="7">
        <f>IF([1]配变!L1441="","",[1]配变!L1441)</f>
        <v>1</v>
      </c>
      <c r="I1441" s="7">
        <f>IF([1]配变!M1441="","",[1]配变!M1441)</f>
        <v>1</v>
      </c>
      <c r="J1441" s="7">
        <f>IF([1]配变!G1441="","",[1]配变!G1441)</f>
        <v>0</v>
      </c>
    </row>
    <row r="1442" spans="1:10" x14ac:dyDescent="0.15">
      <c r="A1442" s="7" t="str">
        <f>IF([1]配变!A1442="","",[1]配变!A1442)</f>
        <v>东泾村西泾变</v>
      </c>
      <c r="B1442" s="7" t="str">
        <f>IF([1]配变!B1442="","",[1]配变!B1442)</f>
        <v>10kV</v>
      </c>
      <c r="C1442" s="7">
        <f>IF([1]配变!D1442="","",[1]配变!D1442)</f>
        <v>100</v>
      </c>
      <c r="D1442" s="7" t="str">
        <f>IF([1]配变!F1442="","",[1]配变!F1442)</f>
        <v>县级</v>
      </c>
      <c r="E1442" s="7" t="str">
        <f>IF([1]配变!H1442="","",[1]配变!H1442)</f>
        <v>分区3</v>
      </c>
      <c r="F1442" s="7">
        <f>IF([1]配变!J1442="","",[1]配变!J1442)</f>
        <v>0</v>
      </c>
      <c r="G1442" s="7">
        <f>IF([1]配变!K1442="","",[1]配变!K1442)</f>
        <v>2</v>
      </c>
      <c r="H1442" s="7">
        <f>IF([1]配变!L1442="","",[1]配变!L1442)</f>
        <v>1</v>
      </c>
      <c r="I1442" s="7">
        <f>IF([1]配变!M1442="","",[1]配变!M1442)</f>
        <v>1</v>
      </c>
      <c r="J1442" s="7">
        <f>IF([1]配变!G1442="","",[1]配变!G1442)</f>
        <v>0</v>
      </c>
    </row>
    <row r="1443" spans="1:10" x14ac:dyDescent="0.15">
      <c r="A1443" s="7" t="str">
        <f>IF([1]配变!A1443="","",[1]配变!A1443)</f>
        <v>东泾村东泾站</v>
      </c>
      <c r="B1443" s="7" t="str">
        <f>IF([1]配变!B1443="","",[1]配变!B1443)</f>
        <v>10kV</v>
      </c>
      <c r="C1443" s="7">
        <f>IF([1]配变!D1443="","",[1]配变!D1443)</f>
        <v>200</v>
      </c>
      <c r="D1443" s="7" t="str">
        <f>IF([1]配变!F1443="","",[1]配变!F1443)</f>
        <v>县级</v>
      </c>
      <c r="E1443" s="7" t="str">
        <f>IF([1]配变!H1443="","",[1]配变!H1443)</f>
        <v>分区3</v>
      </c>
      <c r="F1443" s="7">
        <f>IF([1]配变!J1443="","",[1]配变!J1443)</f>
        <v>1</v>
      </c>
      <c r="G1443" s="7">
        <f>IF([1]配变!K1443="","",[1]配变!K1443)</f>
        <v>0</v>
      </c>
      <c r="H1443" s="7">
        <f>IF([1]配变!L1443="","",[1]配变!L1443)</f>
        <v>0</v>
      </c>
      <c r="I1443" s="7">
        <f>IF([1]配变!M1443="","",[1]配变!M1443)</f>
        <v>0</v>
      </c>
      <c r="J1443" s="7">
        <f>IF([1]配变!G1443="","",[1]配变!G1443)</f>
        <v>0</v>
      </c>
    </row>
    <row r="1444" spans="1:10" x14ac:dyDescent="0.15">
      <c r="A1444" s="7" t="str">
        <f>IF([1]配变!A1444="","",[1]配变!A1444)</f>
        <v>东泾排涝站</v>
      </c>
      <c r="B1444" s="7" t="str">
        <f>IF([1]配变!B1444="","",[1]配变!B1444)</f>
        <v>10kV</v>
      </c>
      <c r="C1444" s="7">
        <f>IF([1]配变!D1444="","",[1]配变!D1444)</f>
        <v>250</v>
      </c>
      <c r="D1444" s="7" t="str">
        <f>IF([1]配变!F1444="","",[1]配变!F1444)</f>
        <v>县级</v>
      </c>
      <c r="E1444" s="7" t="str">
        <f>IF([1]配变!H1444="","",[1]配变!H1444)</f>
        <v>分区3</v>
      </c>
      <c r="F1444" s="7">
        <f>IF([1]配变!J1444="","",[1]配变!J1444)</f>
        <v>0</v>
      </c>
      <c r="G1444" s="7">
        <f>IF([1]配变!K1444="","",[1]配变!K1444)</f>
        <v>1</v>
      </c>
      <c r="H1444" s="7">
        <f>IF([1]配变!L1444="","",[1]配变!L1444)</f>
        <v>1</v>
      </c>
      <c r="I1444" s="7">
        <f>IF([1]配变!M1444="","",[1]配变!M1444)</f>
        <v>1</v>
      </c>
      <c r="J1444" s="7">
        <f>IF([1]配变!G1444="","",[1]配变!G1444)</f>
        <v>0</v>
      </c>
    </row>
    <row r="1445" spans="1:10" x14ac:dyDescent="0.15">
      <c r="A1445" s="7" t="str">
        <f>IF([1]配变!A1445="","",[1]配变!A1445)</f>
        <v>花桥水利站（顺陈路新开河排涝站）</v>
      </c>
      <c r="B1445" s="7" t="str">
        <f>IF([1]配变!B1445="","",[1]配变!B1445)</f>
        <v>10kV</v>
      </c>
      <c r="C1445" s="7">
        <f>IF([1]配变!D1445="","",[1]配变!D1445)</f>
        <v>500</v>
      </c>
      <c r="D1445" s="7" t="str">
        <f>IF([1]配变!F1445="","",[1]配变!F1445)</f>
        <v>县级</v>
      </c>
      <c r="E1445" s="7" t="str">
        <f>IF([1]配变!H1445="","",[1]配变!H1445)</f>
        <v>分区3</v>
      </c>
      <c r="F1445" s="7">
        <f>IF([1]配变!J1445="","",[1]配变!J1445)</f>
        <v>1</v>
      </c>
      <c r="G1445" s="7">
        <f>IF([1]配变!K1445="","",[1]配变!K1445)</f>
        <v>2</v>
      </c>
      <c r="H1445" s="7">
        <f>IF([1]配变!L1445="","",[1]配变!L1445)</f>
        <v>1</v>
      </c>
      <c r="I1445" s="7">
        <f>IF([1]配变!M1445="","",[1]配变!M1445)</f>
        <v>1</v>
      </c>
      <c r="J1445" s="7">
        <f>IF([1]配变!G1445="","",[1]配变!G1445)</f>
        <v>0</v>
      </c>
    </row>
    <row r="1446" spans="1:10" x14ac:dyDescent="0.15">
      <c r="A1446" s="7" t="str">
        <f>IF([1]配变!A1446="","",[1]配变!A1446)</f>
        <v>118城捌线路灯</v>
      </c>
      <c r="B1446" s="7" t="str">
        <f>IF([1]配变!B1446="","",[1]配变!B1446)</f>
        <v>10kV</v>
      </c>
      <c r="C1446" s="7">
        <f>IF([1]配变!D1446="","",[1]配变!D1446)</f>
        <v>160</v>
      </c>
      <c r="D1446" s="7" t="str">
        <f>IF([1]配变!F1446="","",[1]配变!F1446)</f>
        <v>县级</v>
      </c>
      <c r="E1446" s="7" t="str">
        <f>IF([1]配变!H1446="","",[1]配变!H1446)</f>
        <v>分区3</v>
      </c>
      <c r="F1446" s="7">
        <f>IF([1]配变!J1446="","",[1]配变!J1446)</f>
        <v>0</v>
      </c>
      <c r="G1446" s="7">
        <f>IF([1]配变!K1446="","",[1]配变!K1446)</f>
        <v>0</v>
      </c>
      <c r="H1446" s="7">
        <f>IF([1]配变!L1446="","",[1]配变!L1446)</f>
        <v>0</v>
      </c>
      <c r="I1446" s="7">
        <f>IF([1]配变!M1446="","",[1]配变!M1446)</f>
        <v>0</v>
      </c>
      <c r="J1446" s="7">
        <f>IF([1]配变!G1446="","",[1]配变!G1446)</f>
        <v>0</v>
      </c>
    </row>
    <row r="1447" spans="1:10" x14ac:dyDescent="0.15">
      <c r="A1447" s="7" t="str">
        <f>IF([1]配变!A1447="","",[1]配变!A1447)</f>
        <v>东泾线村王家浜变</v>
      </c>
      <c r="B1447" s="7" t="str">
        <f>IF([1]配变!B1447="","",[1]配变!B1447)</f>
        <v>10kV</v>
      </c>
      <c r="C1447" s="7">
        <f>IF([1]配变!D1447="","",[1]配变!D1447)</f>
        <v>100</v>
      </c>
      <c r="D1447" s="7" t="str">
        <f>IF([1]配变!F1447="","",[1]配变!F1447)</f>
        <v>县级</v>
      </c>
      <c r="E1447" s="7" t="str">
        <f>IF([1]配变!H1447="","",[1]配变!H1447)</f>
        <v>分区3</v>
      </c>
      <c r="F1447" s="7">
        <f>IF([1]配变!J1447="","",[1]配变!J1447)</f>
        <v>1</v>
      </c>
      <c r="G1447" s="7">
        <f>IF([1]配变!K1447="","",[1]配变!K1447)</f>
        <v>1</v>
      </c>
      <c r="H1447" s="7">
        <f>IF([1]配变!L1447="","",[1]配变!L1447)</f>
        <v>1</v>
      </c>
      <c r="I1447" s="7">
        <f>IF([1]配变!M1447="","",[1]配变!M1447)</f>
        <v>1</v>
      </c>
      <c r="J1447" s="7">
        <f>IF([1]配变!G1447="","",[1]配变!G1447)</f>
        <v>0</v>
      </c>
    </row>
    <row r="1448" spans="1:10" x14ac:dyDescent="0.15">
      <c r="A1448" s="7" t="str">
        <f>IF([1]配变!A1448="","",[1]配变!A1448)</f>
        <v>东泾村祁巷站变</v>
      </c>
      <c r="B1448" s="7" t="str">
        <f>IF([1]配变!B1448="","",[1]配变!B1448)</f>
        <v>10kV</v>
      </c>
      <c r="C1448" s="7">
        <f>IF([1]配变!D1448="","",[1]配变!D1448)</f>
        <v>200</v>
      </c>
      <c r="D1448" s="7" t="str">
        <f>IF([1]配变!F1448="","",[1]配变!F1448)</f>
        <v>县级</v>
      </c>
      <c r="E1448" s="7" t="str">
        <f>IF([1]配变!H1448="","",[1]配变!H1448)</f>
        <v>分区3</v>
      </c>
      <c r="F1448" s="7">
        <f>IF([1]配变!J1448="","",[1]配变!J1448)</f>
        <v>0</v>
      </c>
      <c r="G1448" s="7">
        <f>IF([1]配变!K1448="","",[1]配变!K1448)</f>
        <v>2</v>
      </c>
      <c r="H1448" s="7">
        <f>IF([1]配变!L1448="","",[1]配变!L1448)</f>
        <v>1</v>
      </c>
      <c r="I1448" s="7">
        <f>IF([1]配变!M1448="","",[1]配变!M1448)</f>
        <v>1</v>
      </c>
      <c r="J1448" s="7">
        <f>IF([1]配变!G1448="","",[1]配变!G1448)</f>
        <v>0</v>
      </c>
    </row>
    <row r="1449" spans="1:10" x14ac:dyDescent="0.15">
      <c r="A1449" s="7" t="str">
        <f>IF([1]配变!A1449="","",[1]配变!A1449)</f>
        <v>三江变</v>
      </c>
      <c r="B1449" s="7" t="str">
        <f>IF([1]配变!B1449="","",[1]配变!B1449)</f>
        <v>10kV</v>
      </c>
      <c r="C1449" s="7">
        <f>IF([1]配变!D1449="","",[1]配变!D1449)</f>
        <v>315</v>
      </c>
      <c r="D1449" s="7" t="str">
        <f>IF([1]配变!F1449="","",[1]配变!F1449)</f>
        <v>县级</v>
      </c>
      <c r="E1449" s="7" t="str">
        <f>IF([1]配变!H1449="","",[1]配变!H1449)</f>
        <v>分区3</v>
      </c>
      <c r="F1449" s="7">
        <f>IF([1]配变!J1449="","",[1]配变!J1449)</f>
        <v>1</v>
      </c>
      <c r="G1449" s="7">
        <f>IF([1]配变!K1449="","",[1]配变!K1449)</f>
        <v>0</v>
      </c>
      <c r="H1449" s="7">
        <f>IF([1]配变!L1449="","",[1]配变!L1449)</f>
        <v>0</v>
      </c>
      <c r="I1449" s="7">
        <f>IF([1]配变!M1449="","",[1]配变!M1449)</f>
        <v>0</v>
      </c>
      <c r="J1449" s="7">
        <f>IF([1]配变!G1449="","",[1]配变!G1449)</f>
        <v>0</v>
      </c>
    </row>
    <row r="1450" spans="1:10" x14ac:dyDescent="0.15">
      <c r="A1450" s="7" t="str">
        <f>IF([1]配变!A1450="","",[1]配变!A1450)</f>
        <v>万科房地产（花桥国际社区一期2#变）</v>
      </c>
      <c r="B1450" s="7" t="str">
        <f>IF([1]配变!B1450="","",[1]配变!B1450)</f>
        <v>10kV</v>
      </c>
      <c r="C1450" s="7">
        <f>IF([1]配变!D1450="","",[1]配变!D1450)</f>
        <v>500</v>
      </c>
      <c r="D1450" s="7" t="str">
        <f>IF([1]配变!F1450="","",[1]配变!F1450)</f>
        <v>县级</v>
      </c>
      <c r="E1450" s="7" t="str">
        <f>IF([1]配变!H1450="","",[1]配变!H1450)</f>
        <v>分区3</v>
      </c>
      <c r="F1450" s="7">
        <f>IF([1]配变!J1450="","",[1]配变!J1450)</f>
        <v>0</v>
      </c>
      <c r="G1450" s="7">
        <f>IF([1]配变!K1450="","",[1]配变!K1450)</f>
        <v>1</v>
      </c>
      <c r="H1450" s="7">
        <f>IF([1]配变!L1450="","",[1]配变!L1450)</f>
        <v>1</v>
      </c>
      <c r="I1450" s="7">
        <f>IF([1]配变!M1450="","",[1]配变!M1450)</f>
        <v>1</v>
      </c>
      <c r="J1450" s="7">
        <f>IF([1]配变!G1450="","",[1]配变!G1450)</f>
        <v>0</v>
      </c>
    </row>
    <row r="1451" spans="1:10" x14ac:dyDescent="0.15">
      <c r="A1451" s="7" t="str">
        <f>IF([1]配变!A1451="","",[1]配变!A1451)</f>
        <v>万科房地产（花桥国际社区一期3#变）</v>
      </c>
      <c r="B1451" s="7" t="str">
        <f>IF([1]配变!B1451="","",[1]配变!B1451)</f>
        <v>10kV</v>
      </c>
      <c r="C1451" s="7">
        <f>IF([1]配变!D1451="","",[1]配变!D1451)</f>
        <v>500</v>
      </c>
      <c r="D1451" s="7" t="str">
        <f>IF([1]配变!F1451="","",[1]配变!F1451)</f>
        <v>县级</v>
      </c>
      <c r="E1451" s="7" t="str">
        <f>IF([1]配变!H1451="","",[1]配变!H1451)</f>
        <v>分区3</v>
      </c>
      <c r="F1451" s="7">
        <f>IF([1]配变!J1451="","",[1]配变!J1451)</f>
        <v>1</v>
      </c>
      <c r="G1451" s="7">
        <f>IF([1]配变!K1451="","",[1]配变!K1451)</f>
        <v>2</v>
      </c>
      <c r="H1451" s="7">
        <f>IF([1]配变!L1451="","",[1]配变!L1451)</f>
        <v>1</v>
      </c>
      <c r="I1451" s="7">
        <f>IF([1]配变!M1451="","",[1]配变!M1451)</f>
        <v>1</v>
      </c>
      <c r="J1451" s="7">
        <f>IF([1]配变!G1451="","",[1]配变!G1451)</f>
        <v>0</v>
      </c>
    </row>
    <row r="1452" spans="1:10" x14ac:dyDescent="0.15">
      <c r="A1452" s="7" t="str">
        <f>IF([1]配变!A1452="","",[1]配变!A1452)</f>
        <v>万科房地产（花桥国际社区一期1#变）</v>
      </c>
      <c r="B1452" s="7" t="str">
        <f>IF([1]配变!B1452="","",[1]配变!B1452)</f>
        <v>10kV</v>
      </c>
      <c r="C1452" s="7">
        <f>IF([1]配变!D1452="","",[1]配变!D1452)</f>
        <v>500</v>
      </c>
      <c r="D1452" s="7" t="str">
        <f>IF([1]配变!F1452="","",[1]配变!F1452)</f>
        <v>县级</v>
      </c>
      <c r="E1452" s="7" t="str">
        <f>IF([1]配变!H1452="","",[1]配变!H1452)</f>
        <v>分区3</v>
      </c>
      <c r="F1452" s="7">
        <f>IF([1]配变!J1452="","",[1]配变!J1452)</f>
        <v>0</v>
      </c>
      <c r="G1452" s="7">
        <f>IF([1]配变!K1452="","",[1]配变!K1452)</f>
        <v>0</v>
      </c>
      <c r="H1452" s="7">
        <f>IF([1]配变!L1452="","",[1]配变!L1452)</f>
        <v>0</v>
      </c>
      <c r="I1452" s="7">
        <f>IF([1]配变!M1452="","",[1]配变!M1452)</f>
        <v>0</v>
      </c>
      <c r="J1452" s="7">
        <f>IF([1]配变!G1452="","",[1]配变!G1452)</f>
        <v>0</v>
      </c>
    </row>
    <row r="1453" spans="1:10" x14ac:dyDescent="0.15">
      <c r="A1453" s="7" t="str">
        <f>IF([1]配变!A1453="","",[1]配变!A1453)</f>
        <v>上岸村潘家变</v>
      </c>
      <c r="B1453" s="7" t="str">
        <f>IF([1]配变!B1453="","",[1]配变!B1453)</f>
        <v>10kV</v>
      </c>
      <c r="C1453" s="7">
        <f>IF([1]配变!D1453="","",[1]配变!D1453)</f>
        <v>100</v>
      </c>
      <c r="D1453" s="7" t="str">
        <f>IF([1]配变!F1453="","",[1]配变!F1453)</f>
        <v>县级</v>
      </c>
      <c r="E1453" s="7" t="str">
        <f>IF([1]配变!H1453="","",[1]配变!H1453)</f>
        <v>分区3</v>
      </c>
      <c r="F1453" s="7">
        <f>IF([1]配变!J1453="","",[1]配变!J1453)</f>
        <v>1</v>
      </c>
      <c r="G1453" s="7">
        <f>IF([1]配变!K1453="","",[1]配变!K1453)</f>
        <v>1</v>
      </c>
      <c r="H1453" s="7">
        <f>IF([1]配变!L1453="","",[1]配变!L1453)</f>
        <v>1</v>
      </c>
      <c r="I1453" s="7">
        <f>IF([1]配变!M1453="","",[1]配变!M1453)</f>
        <v>1</v>
      </c>
      <c r="J1453" s="7">
        <f>IF([1]配变!G1453="","",[1]配变!G1453)</f>
        <v>0</v>
      </c>
    </row>
    <row r="1454" spans="1:10" x14ac:dyDescent="0.15">
      <c r="A1454" s="7" t="str">
        <f>IF([1]配变!A1454="","",[1]配变!A1454)</f>
        <v>黄墅江排涝</v>
      </c>
      <c r="B1454" s="7" t="str">
        <f>IF([1]配变!B1454="","",[1]配变!B1454)</f>
        <v>10kV</v>
      </c>
      <c r="C1454" s="7">
        <f>IF([1]配变!D1454="","",[1]配变!D1454)</f>
        <v>500</v>
      </c>
      <c r="D1454" s="7" t="str">
        <f>IF([1]配变!F1454="","",[1]配变!F1454)</f>
        <v>县级</v>
      </c>
      <c r="E1454" s="7" t="str">
        <f>IF([1]配变!H1454="","",[1]配变!H1454)</f>
        <v>分区3</v>
      </c>
      <c r="F1454" s="7">
        <f>IF([1]配变!J1454="","",[1]配变!J1454)</f>
        <v>0</v>
      </c>
      <c r="G1454" s="7">
        <f>IF([1]配变!K1454="","",[1]配变!K1454)</f>
        <v>2</v>
      </c>
      <c r="H1454" s="7">
        <f>IF([1]配变!L1454="","",[1]配变!L1454)</f>
        <v>1</v>
      </c>
      <c r="I1454" s="7">
        <f>IF([1]配变!M1454="","",[1]配变!M1454)</f>
        <v>1</v>
      </c>
      <c r="J1454" s="7">
        <f>IF([1]配变!G1454="","",[1]配变!G1454)</f>
        <v>0</v>
      </c>
    </row>
    <row r="1455" spans="1:10" x14ac:dyDescent="0.15">
      <c r="A1455" s="7" t="str">
        <f>IF([1]配变!A1455="","",[1]配变!A1455)</f>
        <v>花桥供电所陈元浦变</v>
      </c>
      <c r="B1455" s="7" t="str">
        <f>IF([1]配变!B1455="","",[1]配变!B1455)</f>
        <v>10kV</v>
      </c>
      <c r="C1455" s="7">
        <f>IF([1]配变!D1455="","",[1]配变!D1455)</f>
        <v>100</v>
      </c>
      <c r="D1455" s="7" t="str">
        <f>IF([1]配变!F1455="","",[1]配变!F1455)</f>
        <v>县级</v>
      </c>
      <c r="E1455" s="7" t="str">
        <f>IF([1]配变!H1455="","",[1]配变!H1455)</f>
        <v>分区3</v>
      </c>
      <c r="F1455" s="7">
        <f>IF([1]配变!J1455="","",[1]配变!J1455)</f>
        <v>1</v>
      </c>
      <c r="G1455" s="7">
        <f>IF([1]配变!K1455="","",[1]配变!K1455)</f>
        <v>0</v>
      </c>
      <c r="H1455" s="7">
        <f>IF([1]配变!L1455="","",[1]配变!L1455)</f>
        <v>0</v>
      </c>
      <c r="I1455" s="7">
        <f>IF([1]配变!M1455="","",[1]配变!M1455)</f>
        <v>0</v>
      </c>
      <c r="J1455" s="7">
        <f>IF([1]配变!G1455="","",[1]配变!G1455)</f>
        <v>0</v>
      </c>
    </row>
    <row r="1456" spans="1:10" x14ac:dyDescent="0.15">
      <c r="A1456" s="7" t="str">
        <f>IF([1]配变!A1456="","",[1]配变!A1456)</f>
        <v>赛格国际公寓3#变</v>
      </c>
      <c r="B1456" s="7" t="str">
        <f>IF([1]配变!B1456="","",[1]配变!B1456)</f>
        <v>10kV</v>
      </c>
      <c r="C1456" s="7">
        <f>IF([1]配变!D1456="","",[1]配变!D1456)</f>
        <v>800</v>
      </c>
      <c r="D1456" s="7" t="str">
        <f>IF([1]配变!F1456="","",[1]配变!F1456)</f>
        <v>市辖</v>
      </c>
      <c r="E1456" s="7" t="str">
        <f>IF([1]配变!H1456="","",[1]配变!H1456)</f>
        <v>分区4</v>
      </c>
      <c r="F1456" s="7">
        <f>IF([1]配变!J1456="","",[1]配变!J1456)</f>
        <v>0</v>
      </c>
      <c r="G1456" s="7">
        <f>IF([1]配变!K1456="","",[1]配变!K1456)</f>
        <v>1</v>
      </c>
      <c r="H1456" s="7">
        <f>IF([1]配变!L1456="","",[1]配变!L1456)</f>
        <v>1</v>
      </c>
      <c r="I1456" s="7">
        <f>IF([1]配变!M1456="","",[1]配变!M1456)</f>
        <v>1</v>
      </c>
      <c r="J1456" s="7">
        <f>IF([1]配变!G1456="","",[1]配变!G1456)</f>
        <v>0</v>
      </c>
    </row>
    <row r="1457" spans="1:10" x14ac:dyDescent="0.15">
      <c r="A1457" s="7" t="str">
        <f>IF([1]配变!A1457="","",[1]配变!A1457)</f>
        <v>赛格国际公寓1#变</v>
      </c>
      <c r="B1457" s="7" t="str">
        <f>IF([1]配变!B1457="","",[1]配变!B1457)</f>
        <v>10kV</v>
      </c>
      <c r="C1457" s="7">
        <f>IF([1]配变!D1457="","",[1]配变!D1457)</f>
        <v>800</v>
      </c>
      <c r="D1457" s="7" t="str">
        <f>IF([1]配变!F1457="","",[1]配变!F1457)</f>
        <v>市辖</v>
      </c>
      <c r="E1457" s="7" t="str">
        <f>IF([1]配变!H1457="","",[1]配变!H1457)</f>
        <v>分区4</v>
      </c>
      <c r="F1457" s="7">
        <f>IF([1]配变!J1457="","",[1]配变!J1457)</f>
        <v>1</v>
      </c>
      <c r="G1457" s="7">
        <f>IF([1]配变!K1457="","",[1]配变!K1457)</f>
        <v>2</v>
      </c>
      <c r="H1457" s="7">
        <f>IF([1]配变!L1457="","",[1]配变!L1457)</f>
        <v>1</v>
      </c>
      <c r="I1457" s="7">
        <f>IF([1]配变!M1457="","",[1]配变!M1457)</f>
        <v>1</v>
      </c>
      <c r="J1457" s="7">
        <f>IF([1]配变!G1457="","",[1]配变!G1457)</f>
        <v>0</v>
      </c>
    </row>
    <row r="1458" spans="1:10" x14ac:dyDescent="0.15">
      <c r="A1458" s="7" t="str">
        <f>IF([1]配变!A1458="","",[1]配变!A1458)</f>
        <v>东肆线轨道交通</v>
      </c>
      <c r="B1458" s="7" t="str">
        <f>IF([1]配变!B1458="","",[1]配变!B1458)</f>
        <v>10kV</v>
      </c>
      <c r="C1458" s="7">
        <f>IF([1]配变!D1458="","",[1]配变!D1458)</f>
        <v>100</v>
      </c>
      <c r="D1458" s="7" t="str">
        <f>IF([1]配变!F1458="","",[1]配变!F1458)</f>
        <v>市辖</v>
      </c>
      <c r="E1458" s="7" t="str">
        <f>IF([1]配变!H1458="","",[1]配变!H1458)</f>
        <v>分区4</v>
      </c>
      <c r="F1458" s="7">
        <f>IF([1]配变!J1458="","",[1]配变!J1458)</f>
        <v>0</v>
      </c>
      <c r="G1458" s="7">
        <f>IF([1]配变!K1458="","",[1]配变!K1458)</f>
        <v>0</v>
      </c>
      <c r="H1458" s="7">
        <f>IF([1]配变!L1458="","",[1]配变!L1458)</f>
        <v>0</v>
      </c>
      <c r="I1458" s="7">
        <f>IF([1]配变!M1458="","",[1]配变!M1458)</f>
        <v>0</v>
      </c>
      <c r="J1458" s="7">
        <f>IF([1]配变!G1458="","",[1]配变!G1458)</f>
        <v>0</v>
      </c>
    </row>
    <row r="1459" spans="1:10" x14ac:dyDescent="0.15">
      <c r="A1459" s="7" t="str">
        <f>IF([1]配变!A1459="","",[1]配变!A1459)</f>
        <v>港汇置业</v>
      </c>
      <c r="B1459" s="7" t="str">
        <f>IF([1]配变!B1459="","",[1]配变!B1459)</f>
        <v>10kV</v>
      </c>
      <c r="C1459" s="7">
        <f>IF([1]配变!D1459="","",[1]配变!D1459)</f>
        <v>400</v>
      </c>
      <c r="D1459" s="7" t="str">
        <f>IF([1]配变!F1459="","",[1]配变!F1459)</f>
        <v>市辖</v>
      </c>
      <c r="E1459" s="7" t="str">
        <f>IF([1]配变!H1459="","",[1]配变!H1459)</f>
        <v>分区4</v>
      </c>
      <c r="F1459" s="7">
        <f>IF([1]配变!J1459="","",[1]配变!J1459)</f>
        <v>1</v>
      </c>
      <c r="G1459" s="7">
        <f>IF([1]配变!K1459="","",[1]配变!K1459)</f>
        <v>1</v>
      </c>
      <c r="H1459" s="7">
        <f>IF([1]配变!L1459="","",[1]配变!L1459)</f>
        <v>1</v>
      </c>
      <c r="I1459" s="7">
        <f>IF([1]配变!M1459="","",[1]配变!M1459)</f>
        <v>1</v>
      </c>
      <c r="J1459" s="7">
        <f>IF([1]配变!G1459="","",[1]配变!G1459)</f>
        <v>0</v>
      </c>
    </row>
    <row r="1460" spans="1:10" x14ac:dyDescent="0.15">
      <c r="A1460" s="7" t="str">
        <f>IF([1]配变!A1460="","",[1]配变!A1460)</f>
        <v>中宇置业1#</v>
      </c>
      <c r="B1460" s="7" t="str">
        <f>IF([1]配变!B1460="","",[1]配变!B1460)</f>
        <v>10kV</v>
      </c>
      <c r="C1460" s="7">
        <f>IF([1]配变!D1460="","",[1]配变!D1460)</f>
        <v>500</v>
      </c>
      <c r="D1460" s="7" t="str">
        <f>IF([1]配变!F1460="","",[1]配变!F1460)</f>
        <v>市辖</v>
      </c>
      <c r="E1460" s="7" t="str">
        <f>IF([1]配变!H1460="","",[1]配变!H1460)</f>
        <v>分区4</v>
      </c>
      <c r="F1460" s="7">
        <f>IF([1]配变!J1460="","",[1]配变!J1460)</f>
        <v>0</v>
      </c>
      <c r="G1460" s="7">
        <f>IF([1]配变!K1460="","",[1]配变!K1460)</f>
        <v>2</v>
      </c>
      <c r="H1460" s="7">
        <f>IF([1]配变!L1460="","",[1]配变!L1460)</f>
        <v>1</v>
      </c>
      <c r="I1460" s="7">
        <f>IF([1]配变!M1460="","",[1]配变!M1460)</f>
        <v>1</v>
      </c>
      <c r="J1460" s="7">
        <f>IF([1]配变!G1460="","",[1]配变!G1460)</f>
        <v>0</v>
      </c>
    </row>
    <row r="1461" spans="1:10" x14ac:dyDescent="0.15">
      <c r="A1461" s="7" t="str">
        <f>IF([1]配变!A1461="","",[1]配变!A1461)</f>
        <v>中宇置业2#</v>
      </c>
      <c r="B1461" s="7" t="str">
        <f>IF([1]配变!B1461="","",[1]配变!B1461)</f>
        <v>10kV</v>
      </c>
      <c r="C1461" s="7">
        <f>IF([1]配变!D1461="","",[1]配变!D1461)</f>
        <v>500</v>
      </c>
      <c r="D1461" s="7" t="str">
        <f>IF([1]配变!F1461="","",[1]配变!F1461)</f>
        <v>市辖</v>
      </c>
      <c r="E1461" s="7" t="str">
        <f>IF([1]配变!H1461="","",[1]配变!H1461)</f>
        <v>分区4</v>
      </c>
      <c r="F1461" s="7">
        <f>IF([1]配变!J1461="","",[1]配变!J1461)</f>
        <v>1</v>
      </c>
      <c r="G1461" s="7">
        <f>IF([1]配变!K1461="","",[1]配变!K1461)</f>
        <v>0</v>
      </c>
      <c r="H1461" s="7">
        <f>IF([1]配变!L1461="","",[1]配变!L1461)</f>
        <v>0</v>
      </c>
      <c r="I1461" s="7">
        <f>IF([1]配变!M1461="","",[1]配变!M1461)</f>
        <v>0</v>
      </c>
      <c r="J1461" s="7">
        <f>IF([1]配变!G1461="","",[1]配变!G1461)</f>
        <v>0</v>
      </c>
    </row>
    <row r="1462" spans="1:10" x14ac:dyDescent="0.15">
      <c r="A1462" s="7" t="str">
        <f>IF([1]配变!A1462="","",[1]配变!A1462)</f>
        <v>中寰广场1#变</v>
      </c>
      <c r="B1462" s="7" t="str">
        <f>IF([1]配变!B1462="","",[1]配变!B1462)</f>
        <v>10kV</v>
      </c>
      <c r="C1462" s="7">
        <f>IF([1]配变!D1462="","",[1]配变!D1462)</f>
        <v>800</v>
      </c>
      <c r="D1462" s="7" t="str">
        <f>IF([1]配变!F1462="","",[1]配变!F1462)</f>
        <v>市辖</v>
      </c>
      <c r="E1462" s="7" t="str">
        <f>IF([1]配变!H1462="","",[1]配变!H1462)</f>
        <v>分区4</v>
      </c>
      <c r="F1462" s="7">
        <f>IF([1]配变!J1462="","",[1]配变!J1462)</f>
        <v>0</v>
      </c>
      <c r="G1462" s="7">
        <f>IF([1]配变!K1462="","",[1]配变!K1462)</f>
        <v>1</v>
      </c>
      <c r="H1462" s="7">
        <f>IF([1]配变!L1462="","",[1]配变!L1462)</f>
        <v>1</v>
      </c>
      <c r="I1462" s="7">
        <f>IF([1]配变!M1462="","",[1]配变!M1462)</f>
        <v>1</v>
      </c>
      <c r="J1462" s="7">
        <f>IF([1]配变!G1462="","",[1]配变!G1462)</f>
        <v>0</v>
      </c>
    </row>
    <row r="1463" spans="1:10" x14ac:dyDescent="0.15">
      <c r="A1463" s="7" t="str">
        <f>IF([1]配变!A1463="","",[1]配变!A1463)</f>
        <v>中寰广场3#变</v>
      </c>
      <c r="B1463" s="7" t="str">
        <f>IF([1]配变!B1463="","",[1]配变!B1463)</f>
        <v>10kV</v>
      </c>
      <c r="C1463" s="7">
        <f>IF([1]配变!D1463="","",[1]配变!D1463)</f>
        <v>800</v>
      </c>
      <c r="D1463" s="7" t="str">
        <f>IF([1]配变!F1463="","",[1]配变!F1463)</f>
        <v>市辖</v>
      </c>
      <c r="E1463" s="7" t="str">
        <f>IF([1]配变!H1463="","",[1]配变!H1463)</f>
        <v>分区4</v>
      </c>
      <c r="F1463" s="7">
        <f>IF([1]配变!J1463="","",[1]配变!J1463)</f>
        <v>1</v>
      </c>
      <c r="G1463" s="7">
        <f>IF([1]配变!K1463="","",[1]配变!K1463)</f>
        <v>2</v>
      </c>
      <c r="H1463" s="7">
        <f>IF([1]配变!L1463="","",[1]配变!L1463)</f>
        <v>1</v>
      </c>
      <c r="I1463" s="7">
        <f>IF([1]配变!M1463="","",[1]配变!M1463)</f>
        <v>1</v>
      </c>
      <c r="J1463" s="7">
        <f>IF([1]配变!G1463="","",[1]配变!G1463)</f>
        <v>0</v>
      </c>
    </row>
    <row r="1464" spans="1:10" x14ac:dyDescent="0.15">
      <c r="A1464" s="7" t="str">
        <f>IF([1]配变!A1464="","",[1]配变!A1464)</f>
        <v>中寰广场4#变</v>
      </c>
      <c r="B1464" s="7" t="str">
        <f>IF([1]配变!B1464="","",[1]配变!B1464)</f>
        <v>10kV</v>
      </c>
      <c r="C1464" s="7">
        <f>IF([1]配变!D1464="","",[1]配变!D1464)</f>
        <v>800</v>
      </c>
      <c r="D1464" s="7" t="str">
        <f>IF([1]配变!F1464="","",[1]配变!F1464)</f>
        <v>市辖</v>
      </c>
      <c r="E1464" s="7" t="str">
        <f>IF([1]配变!H1464="","",[1]配变!H1464)</f>
        <v>分区4</v>
      </c>
      <c r="F1464" s="7">
        <f>IF([1]配变!J1464="","",[1]配变!J1464)</f>
        <v>0</v>
      </c>
      <c r="G1464" s="7">
        <f>IF([1]配变!K1464="","",[1]配变!K1464)</f>
        <v>0</v>
      </c>
      <c r="H1464" s="7">
        <f>IF([1]配变!L1464="","",[1]配变!L1464)</f>
        <v>0</v>
      </c>
      <c r="I1464" s="7">
        <f>IF([1]配变!M1464="","",[1]配变!M1464)</f>
        <v>0</v>
      </c>
      <c r="J1464" s="7">
        <f>IF([1]配变!G1464="","",[1]配变!G1464)</f>
        <v>0</v>
      </c>
    </row>
    <row r="1465" spans="1:10" x14ac:dyDescent="0.15">
      <c r="A1465" s="7" t="str">
        <f>IF([1]配变!A1465="","",[1]配变!A1465)</f>
        <v>昆安五金厂</v>
      </c>
      <c r="B1465" s="7" t="str">
        <f>IF([1]配变!B1465="","",[1]配变!B1465)</f>
        <v>10kV</v>
      </c>
      <c r="C1465" s="7">
        <f>IF([1]配变!D1465="","",[1]配变!D1465)</f>
        <v>100</v>
      </c>
      <c r="D1465" s="7" t="str">
        <f>IF([1]配变!F1465="","",[1]配变!F1465)</f>
        <v>县级</v>
      </c>
      <c r="E1465" s="7" t="str">
        <f>IF([1]配变!H1465="","",[1]配变!H1465)</f>
        <v>分区3</v>
      </c>
      <c r="F1465" s="7">
        <f>IF([1]配变!J1465="","",[1]配变!J1465)</f>
        <v>1</v>
      </c>
      <c r="G1465" s="7">
        <f>IF([1]配变!K1465="","",[1]配变!K1465)</f>
        <v>1</v>
      </c>
      <c r="H1465" s="7">
        <f>IF([1]配变!L1465="","",[1]配变!L1465)</f>
        <v>1</v>
      </c>
      <c r="I1465" s="7">
        <f>IF([1]配变!M1465="","",[1]配变!M1465)</f>
        <v>1</v>
      </c>
      <c r="J1465" s="7">
        <f>IF([1]配变!G1465="","",[1]配变!G1465)</f>
        <v>0</v>
      </c>
    </row>
    <row r="1466" spans="1:10" x14ac:dyDescent="0.15">
      <c r="A1466" s="7" t="str">
        <f>IF([1]配变!A1466="","",[1]配变!A1466)</f>
        <v>A11公路排水泵房</v>
      </c>
      <c r="B1466" s="7" t="str">
        <f>IF([1]配变!B1466="","",[1]配变!B1466)</f>
        <v>10kV</v>
      </c>
      <c r="C1466" s="7">
        <f>IF([1]配变!D1466="","",[1]配变!D1466)</f>
        <v>100</v>
      </c>
      <c r="D1466" s="7" t="str">
        <f>IF([1]配变!F1466="","",[1]配变!F1466)</f>
        <v>县级</v>
      </c>
      <c r="E1466" s="7" t="str">
        <f>IF([1]配变!H1466="","",[1]配变!H1466)</f>
        <v>分区3</v>
      </c>
      <c r="F1466" s="7">
        <f>IF([1]配变!J1466="","",[1]配变!J1466)</f>
        <v>0</v>
      </c>
      <c r="G1466" s="7">
        <f>IF([1]配变!K1466="","",[1]配变!K1466)</f>
        <v>2</v>
      </c>
      <c r="H1466" s="7">
        <f>IF([1]配变!L1466="","",[1]配变!L1466)</f>
        <v>1</v>
      </c>
      <c r="I1466" s="7">
        <f>IF([1]配变!M1466="","",[1]配变!M1466)</f>
        <v>1</v>
      </c>
      <c r="J1466" s="7">
        <f>IF([1]配变!G1466="","",[1]配变!G1466)</f>
        <v>0</v>
      </c>
    </row>
    <row r="1467" spans="1:10" x14ac:dyDescent="0.15">
      <c r="A1467" s="7" t="str">
        <f>IF([1]配变!A1467="","",[1]配变!A1467)</f>
        <v>虬江河东排涝站</v>
      </c>
      <c r="B1467" s="7" t="str">
        <f>IF([1]配变!B1467="","",[1]配变!B1467)</f>
        <v>10kV</v>
      </c>
      <c r="C1467" s="7">
        <f>IF([1]配变!D1467="","",[1]配变!D1467)</f>
        <v>125</v>
      </c>
      <c r="D1467" s="7" t="str">
        <f>IF([1]配变!F1467="","",[1]配变!F1467)</f>
        <v>县级</v>
      </c>
      <c r="E1467" s="7" t="str">
        <f>IF([1]配变!H1467="","",[1]配变!H1467)</f>
        <v>分区3</v>
      </c>
      <c r="F1467" s="7">
        <f>IF([1]配变!J1467="","",[1]配变!J1467)</f>
        <v>1</v>
      </c>
      <c r="G1467" s="7">
        <f>IF([1]配变!K1467="","",[1]配变!K1467)</f>
        <v>0</v>
      </c>
      <c r="H1467" s="7">
        <f>IF([1]配变!L1467="","",[1]配变!L1467)</f>
        <v>0</v>
      </c>
      <c r="I1467" s="7">
        <f>IF([1]配变!M1467="","",[1]配变!M1467)</f>
        <v>0</v>
      </c>
      <c r="J1467" s="7">
        <f>IF([1]配变!G1467="","",[1]配变!G1467)</f>
        <v>0</v>
      </c>
    </row>
    <row r="1468" spans="1:10" x14ac:dyDescent="0.15">
      <c r="A1468" s="7" t="str">
        <f>IF([1]配变!A1468="","",[1]配变!A1468)</f>
        <v>兆丰乡根园1#</v>
      </c>
      <c r="B1468" s="7" t="str">
        <f>IF([1]配变!B1468="","",[1]配变!B1468)</f>
        <v>10kV</v>
      </c>
      <c r="C1468" s="7">
        <f>IF([1]配变!D1468="","",[1]配变!D1468)</f>
        <v>630</v>
      </c>
      <c r="D1468" s="7" t="str">
        <f>IF([1]配变!F1468="","",[1]配变!F1468)</f>
        <v>市辖</v>
      </c>
      <c r="E1468" s="7" t="str">
        <f>IF([1]配变!H1468="","",[1]配变!H1468)</f>
        <v>分区4</v>
      </c>
      <c r="F1468" s="7">
        <f>IF([1]配变!J1468="","",[1]配变!J1468)</f>
        <v>0</v>
      </c>
      <c r="G1468" s="7">
        <f>IF([1]配变!K1468="","",[1]配变!K1468)</f>
        <v>1</v>
      </c>
      <c r="H1468" s="7">
        <f>IF([1]配变!L1468="","",[1]配变!L1468)</f>
        <v>1</v>
      </c>
      <c r="I1468" s="7">
        <f>IF([1]配变!M1468="","",[1]配变!M1468)</f>
        <v>1</v>
      </c>
      <c r="J1468" s="7">
        <f>IF([1]配变!G1468="","",[1]配变!G1468)</f>
        <v>0</v>
      </c>
    </row>
    <row r="1469" spans="1:10" x14ac:dyDescent="0.15">
      <c r="A1469" s="7" t="str">
        <f>IF([1]配变!A1469="","",[1]配变!A1469)</f>
        <v>美乐地</v>
      </c>
      <c r="B1469" s="7" t="str">
        <f>IF([1]配变!B1469="","",[1]配变!B1469)</f>
        <v>10kV</v>
      </c>
      <c r="C1469" s="7">
        <f>IF([1]配变!D1469="","",[1]配变!D1469)</f>
        <v>500</v>
      </c>
      <c r="D1469" s="7" t="str">
        <f>IF([1]配变!F1469="","",[1]配变!F1469)</f>
        <v>市辖</v>
      </c>
      <c r="E1469" s="7" t="str">
        <f>IF([1]配变!H1469="","",[1]配变!H1469)</f>
        <v>分区4</v>
      </c>
      <c r="F1469" s="7">
        <f>IF([1]配变!J1469="","",[1]配变!J1469)</f>
        <v>1</v>
      </c>
      <c r="G1469" s="7">
        <f>IF([1]配变!K1469="","",[1]配变!K1469)</f>
        <v>2</v>
      </c>
      <c r="H1469" s="7">
        <f>IF([1]配变!L1469="","",[1]配变!L1469)</f>
        <v>1</v>
      </c>
      <c r="I1469" s="7">
        <f>IF([1]配变!M1469="","",[1]配变!M1469)</f>
        <v>1</v>
      </c>
      <c r="J1469" s="7">
        <f>IF([1]配变!G1469="","",[1]配变!G1469)</f>
        <v>0</v>
      </c>
    </row>
    <row r="1470" spans="1:10" x14ac:dyDescent="0.15">
      <c r="A1470" s="7" t="str">
        <f>IF([1]配变!A1470="","",[1]配变!A1470)</f>
        <v>长城房产</v>
      </c>
      <c r="B1470" s="7" t="str">
        <f>IF([1]配变!B1470="","",[1]配变!B1470)</f>
        <v>10kV</v>
      </c>
      <c r="C1470" s="7">
        <f>IF([1]配变!D1470="","",[1]配变!D1470)</f>
        <v>200</v>
      </c>
      <c r="D1470" s="7" t="str">
        <f>IF([1]配变!F1470="","",[1]配变!F1470)</f>
        <v>市辖</v>
      </c>
      <c r="E1470" s="7" t="str">
        <f>IF([1]配变!H1470="","",[1]配变!H1470)</f>
        <v>分区4</v>
      </c>
      <c r="F1470" s="7">
        <f>IF([1]配变!J1470="","",[1]配变!J1470)</f>
        <v>0</v>
      </c>
      <c r="G1470" s="7">
        <f>IF([1]配变!K1470="","",[1]配变!K1470)</f>
        <v>0</v>
      </c>
      <c r="H1470" s="7">
        <f>IF([1]配变!L1470="","",[1]配变!L1470)</f>
        <v>0</v>
      </c>
      <c r="I1470" s="7">
        <f>IF([1]配变!M1470="","",[1]配变!M1470)</f>
        <v>0</v>
      </c>
      <c r="J1470" s="7">
        <f>IF([1]配变!G1470="","",[1]配变!G1470)</f>
        <v>0</v>
      </c>
    </row>
    <row r="1471" spans="1:10" x14ac:dyDescent="0.15">
      <c r="A1471" s="7" t="str">
        <f>IF([1]配变!A1471="","",[1]配变!A1471)</f>
        <v>兆伟管理</v>
      </c>
      <c r="B1471" s="7" t="str">
        <f>IF([1]配变!B1471="","",[1]配变!B1471)</f>
        <v>10kV</v>
      </c>
      <c r="C1471" s="7">
        <f>IF([1]配变!D1471="","",[1]配变!D1471)</f>
        <v>630</v>
      </c>
      <c r="D1471" s="7" t="str">
        <f>IF([1]配变!F1471="","",[1]配变!F1471)</f>
        <v>市辖</v>
      </c>
      <c r="E1471" s="7" t="str">
        <f>IF([1]配变!H1471="","",[1]配变!H1471)</f>
        <v>分区4</v>
      </c>
      <c r="F1471" s="7">
        <f>IF([1]配变!J1471="","",[1]配变!J1471)</f>
        <v>1</v>
      </c>
      <c r="G1471" s="7">
        <f>IF([1]配变!K1471="","",[1]配变!K1471)</f>
        <v>1</v>
      </c>
      <c r="H1471" s="7">
        <f>IF([1]配变!L1471="","",[1]配变!L1471)</f>
        <v>1</v>
      </c>
      <c r="I1471" s="7">
        <f>IF([1]配变!M1471="","",[1]配变!M1471)</f>
        <v>1</v>
      </c>
      <c r="J1471" s="7">
        <f>IF([1]配变!G1471="","",[1]配变!G1471)</f>
        <v>0</v>
      </c>
    </row>
    <row r="1472" spans="1:10" x14ac:dyDescent="0.15">
      <c r="A1472" s="7" t="str">
        <f>IF([1]配变!A1472="","",[1]配变!A1472)</f>
        <v>都会新峰园4#变</v>
      </c>
      <c r="B1472" s="7" t="str">
        <f>IF([1]配变!B1472="","",[1]配变!B1472)</f>
        <v>10kV</v>
      </c>
      <c r="C1472" s="7">
        <f>IF([1]配变!D1472="","",[1]配变!D1472)</f>
        <v>800</v>
      </c>
      <c r="D1472" s="7" t="str">
        <f>IF([1]配变!F1472="","",[1]配变!F1472)</f>
        <v>市辖</v>
      </c>
      <c r="E1472" s="7" t="str">
        <f>IF([1]配变!H1472="","",[1]配变!H1472)</f>
        <v>分区4</v>
      </c>
      <c r="F1472" s="7">
        <f>IF([1]配变!J1472="","",[1]配变!J1472)</f>
        <v>0</v>
      </c>
      <c r="G1472" s="7">
        <f>IF([1]配变!K1472="","",[1]配变!K1472)</f>
        <v>2</v>
      </c>
      <c r="H1472" s="7">
        <f>IF([1]配变!L1472="","",[1]配变!L1472)</f>
        <v>1</v>
      </c>
      <c r="I1472" s="7">
        <f>IF([1]配变!M1472="","",[1]配变!M1472)</f>
        <v>1</v>
      </c>
      <c r="J1472" s="7">
        <f>IF([1]配变!G1472="","",[1]配变!G1472)</f>
        <v>0</v>
      </c>
    </row>
    <row r="1473" spans="1:10" x14ac:dyDescent="0.15">
      <c r="A1473" s="7" t="str">
        <f>IF([1]配变!A1473="","",[1]配变!A1473)</f>
        <v>都会新峰园2#变</v>
      </c>
      <c r="B1473" s="7" t="str">
        <f>IF([1]配变!B1473="","",[1]配变!B1473)</f>
        <v>10kV</v>
      </c>
      <c r="C1473" s="7">
        <f>IF([1]配变!D1473="","",[1]配变!D1473)</f>
        <v>800</v>
      </c>
      <c r="D1473" s="7" t="str">
        <f>IF([1]配变!F1473="","",[1]配变!F1473)</f>
        <v>市辖</v>
      </c>
      <c r="E1473" s="7" t="str">
        <f>IF([1]配变!H1473="","",[1]配变!H1473)</f>
        <v>分区4</v>
      </c>
      <c r="F1473" s="7">
        <f>IF([1]配变!J1473="","",[1]配变!J1473)</f>
        <v>1</v>
      </c>
      <c r="G1473" s="7">
        <f>IF([1]配变!K1473="","",[1]配变!K1473)</f>
        <v>0</v>
      </c>
      <c r="H1473" s="7">
        <f>IF([1]配变!L1473="","",[1]配变!L1473)</f>
        <v>0</v>
      </c>
      <c r="I1473" s="7">
        <f>IF([1]配变!M1473="","",[1]配变!M1473)</f>
        <v>0</v>
      </c>
      <c r="J1473" s="7">
        <f>IF([1]配变!G1473="","",[1]配变!G1473)</f>
        <v>0</v>
      </c>
    </row>
    <row r="1474" spans="1:10" x14ac:dyDescent="0.15">
      <c r="A1474" s="7" t="str">
        <f>IF([1]配变!A1474="","",[1]配变!A1474)</f>
        <v>都会新峰园10#变</v>
      </c>
      <c r="B1474" s="7" t="str">
        <f>IF([1]配变!B1474="","",[1]配变!B1474)</f>
        <v>10kV</v>
      </c>
      <c r="C1474" s="7">
        <f>IF([1]配变!D1474="","",[1]配变!D1474)</f>
        <v>800</v>
      </c>
      <c r="D1474" s="7" t="str">
        <f>IF([1]配变!F1474="","",[1]配变!F1474)</f>
        <v>市辖</v>
      </c>
      <c r="E1474" s="7" t="str">
        <f>IF([1]配变!H1474="","",[1]配变!H1474)</f>
        <v>分区4</v>
      </c>
      <c r="F1474" s="7">
        <f>IF([1]配变!J1474="","",[1]配变!J1474)</f>
        <v>0</v>
      </c>
      <c r="G1474" s="7">
        <f>IF([1]配变!K1474="","",[1]配变!K1474)</f>
        <v>1</v>
      </c>
      <c r="H1474" s="7">
        <f>IF([1]配变!L1474="","",[1]配变!L1474)</f>
        <v>1</v>
      </c>
      <c r="I1474" s="7">
        <f>IF([1]配变!M1474="","",[1]配变!M1474)</f>
        <v>1</v>
      </c>
      <c r="J1474" s="7">
        <f>IF([1]配变!G1474="","",[1]配变!G1474)</f>
        <v>0</v>
      </c>
    </row>
    <row r="1475" spans="1:10" x14ac:dyDescent="0.15">
      <c r="A1475" s="7" t="str">
        <f>IF([1]配变!A1475="","",[1]配变!A1475)</f>
        <v>都会新峰园12#变</v>
      </c>
      <c r="B1475" s="7" t="str">
        <f>IF([1]配变!B1475="","",[1]配变!B1475)</f>
        <v>10kV</v>
      </c>
      <c r="C1475" s="7">
        <f>IF([1]配变!D1475="","",[1]配变!D1475)</f>
        <v>800</v>
      </c>
      <c r="D1475" s="7" t="str">
        <f>IF([1]配变!F1475="","",[1]配变!F1475)</f>
        <v>市辖</v>
      </c>
      <c r="E1475" s="7" t="str">
        <f>IF([1]配变!H1475="","",[1]配变!H1475)</f>
        <v>分区4</v>
      </c>
      <c r="F1475" s="7">
        <f>IF([1]配变!J1475="","",[1]配变!J1475)</f>
        <v>1</v>
      </c>
      <c r="G1475" s="7">
        <f>IF([1]配变!K1475="","",[1]配变!K1475)</f>
        <v>2</v>
      </c>
      <c r="H1475" s="7">
        <f>IF([1]配变!L1475="","",[1]配变!L1475)</f>
        <v>1</v>
      </c>
      <c r="I1475" s="7">
        <f>IF([1]配变!M1475="","",[1]配变!M1475)</f>
        <v>1</v>
      </c>
      <c r="J1475" s="7">
        <f>IF([1]配变!G1475="","",[1]配变!G1475)</f>
        <v>0</v>
      </c>
    </row>
    <row r="1476" spans="1:10" x14ac:dyDescent="0.15">
      <c r="A1476" s="7" t="str">
        <f>IF([1]配变!A1476="","",[1]配变!A1476)</f>
        <v>都会新峰园6#变</v>
      </c>
      <c r="B1476" s="7" t="str">
        <f>IF([1]配变!B1476="","",[1]配变!B1476)</f>
        <v>10kV</v>
      </c>
      <c r="C1476" s="7">
        <f>IF([1]配变!D1476="","",[1]配变!D1476)</f>
        <v>800</v>
      </c>
      <c r="D1476" s="7" t="str">
        <f>IF([1]配变!F1476="","",[1]配变!F1476)</f>
        <v>市辖</v>
      </c>
      <c r="E1476" s="7" t="str">
        <f>IF([1]配变!H1476="","",[1]配变!H1476)</f>
        <v>分区4</v>
      </c>
      <c r="F1476" s="7">
        <f>IF([1]配变!J1476="","",[1]配变!J1476)</f>
        <v>0</v>
      </c>
      <c r="G1476" s="7">
        <f>IF([1]配变!K1476="","",[1]配变!K1476)</f>
        <v>0</v>
      </c>
      <c r="H1476" s="7">
        <f>IF([1]配变!L1476="","",[1]配变!L1476)</f>
        <v>0</v>
      </c>
      <c r="I1476" s="7">
        <f>IF([1]配变!M1476="","",[1]配变!M1476)</f>
        <v>0</v>
      </c>
      <c r="J1476" s="7">
        <f>IF([1]配变!G1476="","",[1]配变!G1476)</f>
        <v>0</v>
      </c>
    </row>
    <row r="1477" spans="1:10" x14ac:dyDescent="0.15">
      <c r="A1477" s="7" t="str">
        <f>IF([1]配变!A1477="","",[1]配变!A1477)</f>
        <v>都会新峰园8#变</v>
      </c>
      <c r="B1477" s="7" t="str">
        <f>IF([1]配变!B1477="","",[1]配变!B1477)</f>
        <v>10kV</v>
      </c>
      <c r="C1477" s="7">
        <f>IF([1]配变!D1477="","",[1]配变!D1477)</f>
        <v>800</v>
      </c>
      <c r="D1477" s="7" t="str">
        <f>IF([1]配变!F1477="","",[1]配变!F1477)</f>
        <v>市辖</v>
      </c>
      <c r="E1477" s="7" t="str">
        <f>IF([1]配变!H1477="","",[1]配变!H1477)</f>
        <v>分区4</v>
      </c>
      <c r="F1477" s="7">
        <f>IF([1]配变!J1477="","",[1]配变!J1477)</f>
        <v>1</v>
      </c>
      <c r="G1477" s="7">
        <f>IF([1]配变!K1477="","",[1]配变!K1477)</f>
        <v>1</v>
      </c>
      <c r="H1477" s="7">
        <f>IF([1]配变!L1477="","",[1]配变!L1477)</f>
        <v>1</v>
      </c>
      <c r="I1477" s="7">
        <f>IF([1]配变!M1477="","",[1]配变!M1477)</f>
        <v>1</v>
      </c>
      <c r="J1477" s="7">
        <f>IF([1]配变!G1477="","",[1]配变!G1477)</f>
        <v>0</v>
      </c>
    </row>
    <row r="1478" spans="1:10" x14ac:dyDescent="0.15">
      <c r="A1478" s="7" t="str">
        <f>IF([1]配变!A1478="","",[1]配变!A1478)</f>
        <v>新东村周家宅1#变</v>
      </c>
      <c r="B1478" s="7" t="str">
        <f>IF([1]配变!B1478="","",[1]配变!B1478)</f>
        <v>10kV</v>
      </c>
      <c r="C1478" s="7">
        <f>IF([1]配变!D1478="","",[1]配变!D1478)</f>
        <v>100</v>
      </c>
      <c r="D1478" s="7" t="str">
        <f>IF([1]配变!F1478="","",[1]配变!F1478)</f>
        <v>市辖</v>
      </c>
      <c r="E1478" s="7" t="str">
        <f>IF([1]配变!H1478="","",[1]配变!H1478)</f>
        <v>分区4</v>
      </c>
      <c r="F1478" s="7">
        <f>IF([1]配变!J1478="","",[1]配变!J1478)</f>
        <v>0</v>
      </c>
      <c r="G1478" s="7">
        <f>IF([1]配变!K1478="","",[1]配变!K1478)</f>
        <v>2</v>
      </c>
      <c r="H1478" s="7">
        <f>IF([1]配变!L1478="","",[1]配变!L1478)</f>
        <v>1</v>
      </c>
      <c r="I1478" s="7">
        <f>IF([1]配变!M1478="","",[1]配变!M1478)</f>
        <v>1</v>
      </c>
      <c r="J1478" s="7">
        <f>IF([1]配变!G1478="","",[1]配变!G1478)</f>
        <v>0</v>
      </c>
    </row>
    <row r="1479" spans="1:10" x14ac:dyDescent="0.15">
      <c r="A1479" s="7" t="str">
        <f>IF([1]配变!A1479="","",[1]配变!A1479)</f>
        <v>都会新峰园2#临变</v>
      </c>
      <c r="B1479" s="7" t="str">
        <f>IF([1]配变!B1479="","",[1]配变!B1479)</f>
        <v>10kV</v>
      </c>
      <c r="C1479" s="7">
        <f>IF([1]配变!D1479="","",[1]配变!D1479)</f>
        <v>500</v>
      </c>
      <c r="D1479" s="7" t="str">
        <f>IF([1]配变!F1479="","",[1]配变!F1479)</f>
        <v>市辖</v>
      </c>
      <c r="E1479" s="7" t="str">
        <f>IF([1]配变!H1479="","",[1]配变!H1479)</f>
        <v>分区4</v>
      </c>
      <c r="F1479" s="7">
        <f>IF([1]配变!J1479="","",[1]配变!J1479)</f>
        <v>1</v>
      </c>
      <c r="G1479" s="7">
        <f>IF([1]配变!K1479="","",[1]配变!K1479)</f>
        <v>0</v>
      </c>
      <c r="H1479" s="7">
        <f>IF([1]配变!L1479="","",[1]配变!L1479)</f>
        <v>0</v>
      </c>
      <c r="I1479" s="7">
        <f>IF([1]配变!M1479="","",[1]配变!M1479)</f>
        <v>0</v>
      </c>
      <c r="J1479" s="7">
        <f>IF([1]配变!G1479="","",[1]配变!G1479)</f>
        <v>0</v>
      </c>
    </row>
    <row r="1480" spans="1:10" x14ac:dyDescent="0.15">
      <c r="A1480" s="7" t="str">
        <f>IF([1]配变!A1480="","",[1]配变!A1480)</f>
        <v>新东村周家宅</v>
      </c>
      <c r="B1480" s="7" t="str">
        <f>IF([1]配变!B1480="","",[1]配变!B1480)</f>
        <v>10kV</v>
      </c>
      <c r="C1480" s="7">
        <f>IF([1]配变!D1480="","",[1]配变!D1480)</f>
        <v>100</v>
      </c>
      <c r="D1480" s="7" t="str">
        <f>IF([1]配变!F1480="","",[1]配变!F1480)</f>
        <v>市辖</v>
      </c>
      <c r="E1480" s="7" t="str">
        <f>IF([1]配变!H1480="","",[1]配变!H1480)</f>
        <v>分区4</v>
      </c>
      <c r="F1480" s="7">
        <f>IF([1]配变!J1480="","",[1]配变!J1480)</f>
        <v>0</v>
      </c>
      <c r="G1480" s="7">
        <f>IF([1]配变!K1480="","",[1]配变!K1480)</f>
        <v>1</v>
      </c>
      <c r="H1480" s="7">
        <f>IF([1]配变!L1480="","",[1]配变!L1480)</f>
        <v>1</v>
      </c>
      <c r="I1480" s="7">
        <f>IF([1]配变!M1480="","",[1]配变!M1480)</f>
        <v>1</v>
      </c>
      <c r="J1480" s="7">
        <f>IF([1]配变!G1480="","",[1]配变!G1480)</f>
        <v>0</v>
      </c>
    </row>
    <row r="1481" spans="1:10" x14ac:dyDescent="0.15">
      <c r="A1481" s="7" t="str">
        <f>IF([1]配变!A1481="","",[1]配变!A1481)</f>
        <v>商务污水泵</v>
      </c>
      <c r="B1481" s="7" t="str">
        <f>IF([1]配变!B1481="","",[1]配变!B1481)</f>
        <v>10kV</v>
      </c>
      <c r="C1481" s="7">
        <f>IF([1]配变!D1481="","",[1]配变!D1481)</f>
        <v>500</v>
      </c>
      <c r="D1481" s="7" t="str">
        <f>IF([1]配变!F1481="","",[1]配变!F1481)</f>
        <v>市辖</v>
      </c>
      <c r="E1481" s="7" t="str">
        <f>IF([1]配变!H1481="","",[1]配变!H1481)</f>
        <v>分区4</v>
      </c>
      <c r="F1481" s="7">
        <f>IF([1]配变!J1481="","",[1]配变!J1481)</f>
        <v>1</v>
      </c>
      <c r="G1481" s="7">
        <f>IF([1]配变!K1481="","",[1]配变!K1481)</f>
        <v>2</v>
      </c>
      <c r="H1481" s="7">
        <f>IF([1]配变!L1481="","",[1]配变!L1481)</f>
        <v>1</v>
      </c>
      <c r="I1481" s="7">
        <f>IF([1]配变!M1481="","",[1]配变!M1481)</f>
        <v>1</v>
      </c>
      <c r="J1481" s="7">
        <f>IF([1]配变!G1481="","",[1]配变!G1481)</f>
        <v>0</v>
      </c>
    </row>
    <row r="1482" spans="1:10" x14ac:dyDescent="0.15">
      <c r="A1482" s="7" t="str">
        <f>IF([1]配变!A1482="","",[1]配变!A1482)</f>
        <v>事达房产</v>
      </c>
      <c r="B1482" s="7" t="str">
        <f>IF([1]配变!B1482="","",[1]配变!B1482)</f>
        <v>10kV</v>
      </c>
      <c r="C1482" s="7">
        <f>IF([1]配变!D1482="","",[1]配变!D1482)</f>
        <v>630</v>
      </c>
      <c r="D1482" s="7" t="str">
        <f>IF([1]配变!F1482="","",[1]配变!F1482)</f>
        <v>市辖</v>
      </c>
      <c r="E1482" s="7" t="str">
        <f>IF([1]配变!H1482="","",[1]配变!H1482)</f>
        <v>分区4</v>
      </c>
      <c r="F1482" s="7">
        <f>IF([1]配变!J1482="","",[1]配变!J1482)</f>
        <v>0</v>
      </c>
      <c r="G1482" s="7">
        <f>IF([1]配变!K1482="","",[1]配变!K1482)</f>
        <v>0</v>
      </c>
      <c r="H1482" s="7">
        <f>IF([1]配变!L1482="","",[1]配变!L1482)</f>
        <v>0</v>
      </c>
      <c r="I1482" s="7">
        <f>IF([1]配变!M1482="","",[1]配变!M1482)</f>
        <v>0</v>
      </c>
      <c r="J1482" s="7">
        <f>IF([1]配变!G1482="","",[1]配变!G1482)</f>
        <v>0</v>
      </c>
    </row>
    <row r="1483" spans="1:10" x14ac:dyDescent="0.15">
      <c r="A1483" s="7" t="str">
        <f>IF([1]配变!A1483="","",[1]配变!A1483)</f>
        <v>中宇花园1#变</v>
      </c>
      <c r="B1483" s="7" t="str">
        <f>IF([1]配变!B1483="","",[1]配变!B1483)</f>
        <v>10kV</v>
      </c>
      <c r="C1483" s="7">
        <f>IF([1]配变!D1483="","",[1]配变!D1483)</f>
        <v>800</v>
      </c>
      <c r="D1483" s="7" t="str">
        <f>IF([1]配变!F1483="","",[1]配变!F1483)</f>
        <v>市辖</v>
      </c>
      <c r="E1483" s="7" t="str">
        <f>IF([1]配变!H1483="","",[1]配变!H1483)</f>
        <v>分区4</v>
      </c>
      <c r="F1483" s="7">
        <f>IF([1]配变!J1483="","",[1]配变!J1483)</f>
        <v>1</v>
      </c>
      <c r="G1483" s="7">
        <f>IF([1]配变!K1483="","",[1]配变!K1483)</f>
        <v>1</v>
      </c>
      <c r="H1483" s="7">
        <f>IF([1]配变!L1483="","",[1]配变!L1483)</f>
        <v>1</v>
      </c>
      <c r="I1483" s="7">
        <f>IF([1]配变!M1483="","",[1]配变!M1483)</f>
        <v>1</v>
      </c>
      <c r="J1483" s="7">
        <f>IF([1]配变!G1483="","",[1]配变!G1483)</f>
        <v>0</v>
      </c>
    </row>
    <row r="1484" spans="1:10" x14ac:dyDescent="0.15">
      <c r="A1484" s="7" t="str">
        <f>IF([1]配变!A1484="","",[1]配变!A1484)</f>
        <v>中宇花园3#变</v>
      </c>
      <c r="B1484" s="7" t="str">
        <f>IF([1]配变!B1484="","",[1]配变!B1484)</f>
        <v>10kV</v>
      </c>
      <c r="C1484" s="7">
        <f>IF([1]配变!D1484="","",[1]配变!D1484)</f>
        <v>800</v>
      </c>
      <c r="D1484" s="7" t="str">
        <f>IF([1]配变!F1484="","",[1]配变!F1484)</f>
        <v>市辖</v>
      </c>
      <c r="E1484" s="7" t="str">
        <f>IF([1]配变!H1484="","",[1]配变!H1484)</f>
        <v>分区4</v>
      </c>
      <c r="F1484" s="7">
        <f>IF([1]配变!J1484="","",[1]配变!J1484)</f>
        <v>0</v>
      </c>
      <c r="G1484" s="7">
        <f>IF([1]配变!K1484="","",[1]配变!K1484)</f>
        <v>2</v>
      </c>
      <c r="H1484" s="7">
        <f>IF([1]配变!L1484="","",[1]配变!L1484)</f>
        <v>1</v>
      </c>
      <c r="I1484" s="7">
        <f>IF([1]配变!M1484="","",[1]配变!M1484)</f>
        <v>1</v>
      </c>
      <c r="J1484" s="7">
        <f>IF([1]配变!G1484="","",[1]配变!G1484)</f>
        <v>0</v>
      </c>
    </row>
    <row r="1485" spans="1:10" x14ac:dyDescent="0.15">
      <c r="A1485" s="7" t="str">
        <f>IF([1]配变!A1485="","",[1]配变!A1485)</f>
        <v>书元1-1</v>
      </c>
      <c r="B1485" s="7" t="str">
        <f>IF([1]配变!B1485="","",[1]配变!B1485)</f>
        <v>10kV</v>
      </c>
      <c r="C1485" s="7">
        <f>IF([1]配变!D1485="","",[1]配变!D1485)</f>
        <v>1000</v>
      </c>
      <c r="D1485" s="7" t="str">
        <f>IF([1]配变!F1485="","",[1]配变!F1485)</f>
        <v>市辖</v>
      </c>
      <c r="E1485" s="7" t="str">
        <f>IF([1]配变!H1485="","",[1]配变!H1485)</f>
        <v>分区4</v>
      </c>
      <c r="F1485" s="7">
        <f>IF([1]配变!J1485="","",[1]配变!J1485)</f>
        <v>1</v>
      </c>
      <c r="G1485" s="7">
        <f>IF([1]配变!K1485="","",[1]配变!K1485)</f>
        <v>0</v>
      </c>
      <c r="H1485" s="7">
        <f>IF([1]配变!L1485="","",[1]配变!L1485)</f>
        <v>0</v>
      </c>
      <c r="I1485" s="7">
        <f>IF([1]配变!M1485="","",[1]配变!M1485)</f>
        <v>0</v>
      </c>
      <c r="J1485" s="7">
        <f>IF([1]配变!G1485="","",[1]配变!G1485)</f>
        <v>0</v>
      </c>
    </row>
    <row r="1486" spans="1:10" x14ac:dyDescent="0.15">
      <c r="A1486" s="7" t="str">
        <f>IF([1]配变!A1486="","",[1]配变!A1486)</f>
        <v>书元1-2</v>
      </c>
      <c r="B1486" s="7" t="str">
        <f>IF([1]配变!B1486="","",[1]配变!B1486)</f>
        <v>10kV</v>
      </c>
      <c r="C1486" s="7">
        <f>IF([1]配变!D1486="","",[1]配变!D1486)</f>
        <v>630</v>
      </c>
      <c r="D1486" s="7" t="str">
        <f>IF([1]配变!F1486="","",[1]配变!F1486)</f>
        <v>市辖</v>
      </c>
      <c r="E1486" s="7" t="str">
        <f>IF([1]配变!H1486="","",[1]配变!H1486)</f>
        <v>分区4</v>
      </c>
      <c r="F1486" s="7">
        <f>IF([1]配变!J1486="","",[1]配变!J1486)</f>
        <v>0</v>
      </c>
      <c r="G1486" s="7">
        <f>IF([1]配变!K1486="","",[1]配变!K1486)</f>
        <v>1</v>
      </c>
      <c r="H1486" s="7">
        <f>IF([1]配变!L1486="","",[1]配变!L1486)</f>
        <v>1</v>
      </c>
      <c r="I1486" s="7">
        <f>IF([1]配变!M1486="","",[1]配变!M1486)</f>
        <v>1</v>
      </c>
      <c r="J1486" s="7">
        <f>IF([1]配变!G1486="","",[1]配变!G1486)</f>
        <v>0</v>
      </c>
    </row>
    <row r="1487" spans="1:10" x14ac:dyDescent="0.15">
      <c r="A1487" s="7" t="str">
        <f>IF([1]配变!A1487="","",[1]配变!A1487)</f>
        <v>书元1-3</v>
      </c>
      <c r="B1487" s="7" t="str">
        <f>IF([1]配变!B1487="","",[1]配变!B1487)</f>
        <v>10kV</v>
      </c>
      <c r="C1487" s="7">
        <f>IF([1]配变!D1487="","",[1]配变!D1487)</f>
        <v>30</v>
      </c>
      <c r="D1487" s="7" t="str">
        <f>IF([1]配变!F1487="","",[1]配变!F1487)</f>
        <v>市辖</v>
      </c>
      <c r="E1487" s="7" t="str">
        <f>IF([1]配变!H1487="","",[1]配变!H1487)</f>
        <v>分区4</v>
      </c>
      <c r="F1487" s="7">
        <f>IF([1]配变!J1487="","",[1]配变!J1487)</f>
        <v>1</v>
      </c>
      <c r="G1487" s="7">
        <f>IF([1]配变!K1487="","",[1]配变!K1487)</f>
        <v>2</v>
      </c>
      <c r="H1487" s="7">
        <f>IF([1]配变!L1487="","",[1]配变!L1487)</f>
        <v>1</v>
      </c>
      <c r="I1487" s="7">
        <f>IF([1]配变!M1487="","",[1]配变!M1487)</f>
        <v>1</v>
      </c>
      <c r="J1487" s="7">
        <f>IF([1]配变!G1487="","",[1]配变!G1487)</f>
        <v>0</v>
      </c>
    </row>
    <row r="1488" spans="1:10" x14ac:dyDescent="0.15">
      <c r="A1488" s="7" t="str">
        <f>IF([1]配变!A1488="","",[1]配变!A1488)</f>
        <v>书元1-4</v>
      </c>
      <c r="B1488" s="7" t="str">
        <f>IF([1]配变!B1488="","",[1]配变!B1488)</f>
        <v>10kV</v>
      </c>
      <c r="C1488" s="7">
        <f>IF([1]配变!D1488="","",[1]配变!D1488)</f>
        <v>1000</v>
      </c>
      <c r="D1488" s="7" t="str">
        <f>IF([1]配变!F1488="","",[1]配变!F1488)</f>
        <v>市辖</v>
      </c>
      <c r="E1488" s="7" t="str">
        <f>IF([1]配变!H1488="","",[1]配变!H1488)</f>
        <v>分区4</v>
      </c>
      <c r="F1488" s="7">
        <f>IF([1]配变!J1488="","",[1]配变!J1488)</f>
        <v>0</v>
      </c>
      <c r="G1488" s="7">
        <f>IF([1]配变!K1488="","",[1]配变!K1488)</f>
        <v>0</v>
      </c>
      <c r="H1488" s="7">
        <f>IF([1]配变!L1488="","",[1]配变!L1488)</f>
        <v>0</v>
      </c>
      <c r="I1488" s="7">
        <f>IF([1]配变!M1488="","",[1]配变!M1488)</f>
        <v>0</v>
      </c>
      <c r="J1488" s="7">
        <f>IF([1]配变!G1488="","",[1]配变!G1488)</f>
        <v>0</v>
      </c>
    </row>
    <row r="1489" spans="1:10" x14ac:dyDescent="0.15">
      <c r="A1489" s="7" t="str">
        <f>IF([1]配变!A1489="","",[1]配变!A1489)</f>
        <v>书元2</v>
      </c>
      <c r="B1489" s="7" t="str">
        <f>IF([1]配变!B1489="","",[1]配变!B1489)</f>
        <v>10kV</v>
      </c>
      <c r="C1489" s="7">
        <f>IF([1]配变!D1489="","",[1]配变!D1489)</f>
        <v>630</v>
      </c>
      <c r="D1489" s="7" t="str">
        <f>IF([1]配变!F1489="","",[1]配变!F1489)</f>
        <v>市辖</v>
      </c>
      <c r="E1489" s="7" t="str">
        <f>IF([1]配变!H1489="","",[1]配变!H1489)</f>
        <v>分区4</v>
      </c>
      <c r="F1489" s="7">
        <f>IF([1]配变!J1489="","",[1]配变!J1489)</f>
        <v>1</v>
      </c>
      <c r="G1489" s="7">
        <f>IF([1]配变!K1489="","",[1]配变!K1489)</f>
        <v>1</v>
      </c>
      <c r="H1489" s="7">
        <f>IF([1]配变!L1489="","",[1]配变!L1489)</f>
        <v>1</v>
      </c>
      <c r="I1489" s="7">
        <f>IF([1]配变!M1489="","",[1]配变!M1489)</f>
        <v>1</v>
      </c>
      <c r="J1489" s="7">
        <f>IF([1]配变!G1489="","",[1]配变!G1489)</f>
        <v>0</v>
      </c>
    </row>
    <row r="1490" spans="1:10" x14ac:dyDescent="0.15">
      <c r="A1490" s="7" t="str">
        <f>IF([1]配变!A1490="","",[1]配变!A1490)</f>
        <v>配变1-1</v>
      </c>
      <c r="B1490" s="7" t="str">
        <f>IF([1]配变!B1490="","",[1]配变!B1490)</f>
        <v>10kV</v>
      </c>
      <c r="C1490" s="7">
        <f>IF([1]配变!D1490="","",[1]配变!D1490)</f>
        <v>630</v>
      </c>
      <c r="D1490" s="7" t="str">
        <f>IF([1]配变!F1490="","",[1]配变!F1490)</f>
        <v>市辖</v>
      </c>
      <c r="E1490" s="7" t="str">
        <f>IF([1]配变!H1490="","",[1]配变!H1490)</f>
        <v>分区4</v>
      </c>
      <c r="F1490" s="7">
        <f>IF([1]配变!J1490="","",[1]配变!J1490)</f>
        <v>0</v>
      </c>
      <c r="G1490" s="7">
        <f>IF([1]配变!K1490="","",[1]配变!K1490)</f>
        <v>2</v>
      </c>
      <c r="H1490" s="7">
        <f>IF([1]配变!L1490="","",[1]配变!L1490)</f>
        <v>1</v>
      </c>
      <c r="I1490" s="7">
        <f>IF([1]配变!M1490="","",[1]配变!M1490)</f>
        <v>1</v>
      </c>
      <c r="J1490" s="7">
        <f>IF([1]配变!G1490="","",[1]配变!G1490)</f>
        <v>0</v>
      </c>
    </row>
    <row r="1491" spans="1:10" x14ac:dyDescent="0.15">
      <c r="A1491" s="7" t="str">
        <f>IF([1]配变!A1491="","",[1]配变!A1491)</f>
        <v>新东北战</v>
      </c>
      <c r="B1491" s="7" t="str">
        <f>IF([1]配变!B1491="","",[1]配变!B1491)</f>
        <v>10kV</v>
      </c>
      <c r="C1491" s="7">
        <f>IF([1]配变!D1491="","",[1]配变!D1491)</f>
        <v>250</v>
      </c>
      <c r="D1491" s="7" t="str">
        <f>IF([1]配变!F1491="","",[1]配变!F1491)</f>
        <v>市辖</v>
      </c>
      <c r="E1491" s="7" t="str">
        <f>IF([1]配变!H1491="","",[1]配变!H1491)</f>
        <v>分区4</v>
      </c>
      <c r="F1491" s="7">
        <f>IF([1]配变!J1491="","",[1]配变!J1491)</f>
        <v>1</v>
      </c>
      <c r="G1491" s="7">
        <f>IF([1]配变!K1491="","",[1]配变!K1491)</f>
        <v>0</v>
      </c>
      <c r="H1491" s="7">
        <f>IF([1]配变!L1491="","",[1]配变!L1491)</f>
        <v>0</v>
      </c>
      <c r="I1491" s="7">
        <f>IF([1]配变!M1491="","",[1]配变!M1491)</f>
        <v>0</v>
      </c>
      <c r="J1491" s="7">
        <f>IF([1]配变!G1491="","",[1]配变!G1491)</f>
        <v>0</v>
      </c>
    </row>
    <row r="1492" spans="1:10" x14ac:dyDescent="0.15">
      <c r="A1492" s="7" t="str">
        <f>IF([1]配变!A1492="","",[1]配变!A1492)</f>
        <v>城际临变</v>
      </c>
      <c r="B1492" s="7" t="str">
        <f>IF([1]配变!B1492="","",[1]配变!B1492)</f>
        <v>10kV</v>
      </c>
      <c r="C1492" s="7">
        <f>IF([1]配变!D1492="","",[1]配变!D1492)</f>
        <v>315</v>
      </c>
      <c r="D1492" s="7" t="str">
        <f>IF([1]配变!F1492="","",[1]配变!F1492)</f>
        <v>市辖</v>
      </c>
      <c r="E1492" s="7" t="str">
        <f>IF([1]配变!H1492="","",[1]配变!H1492)</f>
        <v>分区4</v>
      </c>
      <c r="F1492" s="7">
        <f>IF([1]配变!J1492="","",[1]配变!J1492)</f>
        <v>0</v>
      </c>
      <c r="G1492" s="7">
        <f>IF([1]配变!K1492="","",[1]配变!K1492)</f>
        <v>1</v>
      </c>
      <c r="H1492" s="7">
        <f>IF([1]配变!L1492="","",[1]配变!L1492)</f>
        <v>1</v>
      </c>
      <c r="I1492" s="7">
        <f>IF([1]配变!M1492="","",[1]配变!M1492)</f>
        <v>1</v>
      </c>
      <c r="J1492" s="7">
        <f>IF([1]配变!G1492="","",[1]配变!G1492)</f>
        <v>0</v>
      </c>
    </row>
    <row r="1493" spans="1:10" x14ac:dyDescent="0.15">
      <c r="A1493" s="7" t="str">
        <f>IF([1]配变!A1493="","",[1]配变!A1493)</f>
        <v>通达广场T2-2</v>
      </c>
      <c r="B1493" s="7" t="str">
        <f>IF([1]配变!B1493="","",[1]配变!B1493)</f>
        <v>10kV</v>
      </c>
      <c r="C1493" s="7">
        <f>IF([1]配变!D1493="","",[1]配变!D1493)</f>
        <v>800</v>
      </c>
      <c r="D1493" s="7" t="str">
        <f>IF([1]配变!F1493="","",[1]配变!F1493)</f>
        <v>市辖</v>
      </c>
      <c r="E1493" s="7" t="str">
        <f>IF([1]配变!H1493="","",[1]配变!H1493)</f>
        <v>分区4</v>
      </c>
      <c r="F1493" s="7">
        <f>IF([1]配变!J1493="","",[1]配变!J1493)</f>
        <v>1</v>
      </c>
      <c r="G1493" s="7">
        <f>IF([1]配变!K1493="","",[1]配变!K1493)</f>
        <v>2</v>
      </c>
      <c r="H1493" s="7">
        <f>IF([1]配变!L1493="","",[1]配变!L1493)</f>
        <v>1</v>
      </c>
      <c r="I1493" s="7">
        <f>IF([1]配变!M1493="","",[1]配变!M1493)</f>
        <v>1</v>
      </c>
      <c r="J1493" s="7">
        <f>IF([1]配变!G1493="","",[1]配变!G1493)</f>
        <v>0</v>
      </c>
    </row>
    <row r="1494" spans="1:10" x14ac:dyDescent="0.15">
      <c r="A1494" s="7" t="str">
        <f>IF([1]配变!A1494="","",[1]配变!A1494)</f>
        <v>通达广场2#变</v>
      </c>
      <c r="B1494" s="7" t="str">
        <f>IF([1]配变!B1494="","",[1]配变!B1494)</f>
        <v>10kV</v>
      </c>
      <c r="C1494" s="7">
        <f>IF([1]配变!D1494="","",[1]配变!D1494)</f>
        <v>800</v>
      </c>
      <c r="D1494" s="7" t="str">
        <f>IF([1]配变!F1494="","",[1]配变!F1494)</f>
        <v>市辖</v>
      </c>
      <c r="E1494" s="7" t="str">
        <f>IF([1]配变!H1494="","",[1]配变!H1494)</f>
        <v>分区4</v>
      </c>
      <c r="F1494" s="7">
        <f>IF([1]配变!J1494="","",[1]配变!J1494)</f>
        <v>0</v>
      </c>
      <c r="G1494" s="7">
        <f>IF([1]配变!K1494="","",[1]配变!K1494)</f>
        <v>0</v>
      </c>
      <c r="H1494" s="7">
        <f>IF([1]配变!L1494="","",[1]配变!L1494)</f>
        <v>0</v>
      </c>
      <c r="I1494" s="7">
        <f>IF([1]配变!M1494="","",[1]配变!M1494)</f>
        <v>0</v>
      </c>
      <c r="J1494" s="7">
        <f>IF([1]配变!G1494="","",[1]配变!G1494)</f>
        <v>0</v>
      </c>
    </row>
    <row r="1495" spans="1:10" x14ac:dyDescent="0.15">
      <c r="A1495" s="7" t="str">
        <f>IF([1]配变!A1495="","",[1]配变!A1495)</f>
        <v>外包产业园B区B1</v>
      </c>
      <c r="B1495" s="7" t="str">
        <f>IF([1]配变!B1495="","",[1]配变!B1495)</f>
        <v>10kV</v>
      </c>
      <c r="C1495" s="7">
        <f>IF([1]配变!D1495="","",[1]配变!D1495)</f>
        <v>1600</v>
      </c>
      <c r="D1495" s="7" t="str">
        <f>IF([1]配变!F1495="","",[1]配变!F1495)</f>
        <v>县级</v>
      </c>
      <c r="E1495" s="7" t="str">
        <f>IF([1]配变!H1495="","",[1]配变!H1495)</f>
        <v>分区3</v>
      </c>
      <c r="F1495" s="7">
        <f>IF([1]配变!J1495="","",[1]配变!J1495)</f>
        <v>1</v>
      </c>
      <c r="G1495" s="7">
        <f>IF([1]配变!K1495="","",[1]配变!K1495)</f>
        <v>1</v>
      </c>
      <c r="H1495" s="7">
        <f>IF([1]配变!L1495="","",[1]配变!L1495)</f>
        <v>1</v>
      </c>
      <c r="I1495" s="7">
        <f>IF([1]配变!M1495="","",[1]配变!M1495)</f>
        <v>1</v>
      </c>
      <c r="J1495" s="7">
        <f>IF([1]配变!G1495="","",[1]配变!G1495)</f>
        <v>0</v>
      </c>
    </row>
    <row r="1496" spans="1:10" x14ac:dyDescent="0.15">
      <c r="A1496" s="7" t="str">
        <f>IF([1]配变!A1496="","",[1]配变!A1496)</f>
        <v>外包产业园B区B2</v>
      </c>
      <c r="B1496" s="7" t="str">
        <f>IF([1]配变!B1496="","",[1]配变!B1496)</f>
        <v>10kV</v>
      </c>
      <c r="C1496" s="7">
        <f>IF([1]配变!D1496="","",[1]配变!D1496)</f>
        <v>2250</v>
      </c>
      <c r="D1496" s="7" t="str">
        <f>IF([1]配变!F1496="","",[1]配变!F1496)</f>
        <v>县级</v>
      </c>
      <c r="E1496" s="7" t="str">
        <f>IF([1]配变!H1496="","",[1]配变!H1496)</f>
        <v>分区3</v>
      </c>
      <c r="F1496" s="7">
        <f>IF([1]配变!J1496="","",[1]配变!J1496)</f>
        <v>0</v>
      </c>
      <c r="G1496" s="7">
        <f>IF([1]配变!K1496="","",[1]配变!K1496)</f>
        <v>2</v>
      </c>
      <c r="H1496" s="7">
        <f>IF([1]配变!L1496="","",[1]配变!L1496)</f>
        <v>1</v>
      </c>
      <c r="I1496" s="7">
        <f>IF([1]配变!M1496="","",[1]配变!M1496)</f>
        <v>1</v>
      </c>
      <c r="J1496" s="7">
        <f>IF([1]配变!G1496="","",[1]配变!G1496)</f>
        <v>0</v>
      </c>
    </row>
    <row r="1497" spans="1:10" x14ac:dyDescent="0.15">
      <c r="A1497" s="7" t="str">
        <f>IF([1]配变!A1497="","",[1]配变!A1497)</f>
        <v>外包产业园B区B1-1</v>
      </c>
      <c r="B1497" s="7" t="str">
        <f>IF([1]配变!B1497="","",[1]配变!B1497)</f>
        <v>10kV</v>
      </c>
      <c r="C1497" s="7">
        <f>IF([1]配变!D1497="","",[1]配变!D1497)</f>
        <v>1600</v>
      </c>
      <c r="D1497" s="7" t="str">
        <f>IF([1]配变!F1497="","",[1]配变!F1497)</f>
        <v>县级</v>
      </c>
      <c r="E1497" s="7" t="str">
        <f>IF([1]配变!H1497="","",[1]配变!H1497)</f>
        <v>分区3</v>
      </c>
      <c r="F1497" s="7">
        <f>IF([1]配变!J1497="","",[1]配变!J1497)</f>
        <v>1</v>
      </c>
      <c r="G1497" s="7">
        <f>IF([1]配变!K1497="","",[1]配变!K1497)</f>
        <v>0</v>
      </c>
      <c r="H1497" s="7">
        <f>IF([1]配变!L1497="","",[1]配变!L1497)</f>
        <v>0</v>
      </c>
      <c r="I1497" s="7">
        <f>IF([1]配变!M1497="","",[1]配变!M1497)</f>
        <v>0</v>
      </c>
      <c r="J1497" s="7">
        <f>IF([1]配变!G1497="","",[1]配变!G1497)</f>
        <v>0</v>
      </c>
    </row>
    <row r="1498" spans="1:10" x14ac:dyDescent="0.15">
      <c r="A1498" s="7" t="str">
        <f>IF([1]配变!A1498="","",[1]配变!A1498)</f>
        <v>万国数据4540</v>
      </c>
      <c r="B1498" s="7" t="str">
        <f>IF([1]配变!B1498="","",[1]配变!B1498)</f>
        <v>10kV</v>
      </c>
      <c r="C1498" s="7">
        <f>IF([1]配变!D1498="","",[1]配变!D1498)</f>
        <v>16210</v>
      </c>
      <c r="D1498" s="7" t="str">
        <f>IF([1]配变!F1498="","",[1]配变!F1498)</f>
        <v>县级</v>
      </c>
      <c r="E1498" s="7" t="str">
        <f>IF([1]配变!H1498="","",[1]配变!H1498)</f>
        <v>分区3</v>
      </c>
      <c r="F1498" s="7">
        <f>IF([1]配变!J1498="","",[1]配变!J1498)</f>
        <v>0</v>
      </c>
      <c r="G1498" s="7">
        <f>IF([1]配变!K1498="","",[1]配变!K1498)</f>
        <v>1</v>
      </c>
      <c r="H1498" s="7">
        <f>IF([1]配变!L1498="","",[1]配变!L1498)</f>
        <v>1</v>
      </c>
      <c r="I1498" s="7">
        <f>IF([1]配变!M1498="","",[1]配变!M1498)</f>
        <v>1</v>
      </c>
      <c r="J1498" s="7">
        <f>IF([1]配变!G1498="","",[1]配变!G1498)</f>
        <v>0</v>
      </c>
    </row>
    <row r="1499" spans="1:10" x14ac:dyDescent="0.15">
      <c r="A1499" s="7" t="str">
        <f>IF([1]配变!A1499="","",[1]配变!A1499)</f>
        <v>华道数据1#变</v>
      </c>
      <c r="B1499" s="7" t="str">
        <f>IF([1]配变!B1499="","",[1]配变!B1499)</f>
        <v>10kV</v>
      </c>
      <c r="C1499" s="7">
        <f>IF([1]配变!D1499="","",[1]配变!D1499)</f>
        <v>2500</v>
      </c>
      <c r="D1499" s="7" t="str">
        <f>IF([1]配变!F1499="","",[1]配变!F1499)</f>
        <v>县级</v>
      </c>
      <c r="E1499" s="7" t="str">
        <f>IF([1]配变!H1499="","",[1]配变!H1499)</f>
        <v>分区3</v>
      </c>
      <c r="F1499" s="7">
        <f>IF([1]配变!J1499="","",[1]配变!J1499)</f>
        <v>1</v>
      </c>
      <c r="G1499" s="7">
        <f>IF([1]配变!K1499="","",[1]配变!K1499)</f>
        <v>2</v>
      </c>
      <c r="H1499" s="7">
        <f>IF([1]配变!L1499="","",[1]配变!L1499)</f>
        <v>1</v>
      </c>
      <c r="I1499" s="7">
        <f>IF([1]配变!M1499="","",[1]配变!M1499)</f>
        <v>1</v>
      </c>
      <c r="J1499" s="7">
        <f>IF([1]配变!G1499="","",[1]配变!G1499)</f>
        <v>0</v>
      </c>
    </row>
    <row r="1500" spans="1:10" x14ac:dyDescent="0.15">
      <c r="A1500" s="7" t="str">
        <f>IF([1]配变!A1500="","",[1]配变!A1500)</f>
        <v>华道数据2#变</v>
      </c>
      <c r="B1500" s="7" t="str">
        <f>IF([1]配变!B1500="","",[1]配变!B1500)</f>
        <v>10kV</v>
      </c>
      <c r="C1500" s="7">
        <f>IF([1]配变!D1500="","",[1]配变!D1500)</f>
        <v>1600</v>
      </c>
      <c r="D1500" s="7" t="str">
        <f>IF([1]配变!F1500="","",[1]配变!F1500)</f>
        <v>县级</v>
      </c>
      <c r="E1500" s="7" t="str">
        <f>IF([1]配变!H1500="","",[1]配变!H1500)</f>
        <v>分区3</v>
      </c>
      <c r="F1500" s="7">
        <f>IF([1]配变!J1500="","",[1]配变!J1500)</f>
        <v>0</v>
      </c>
      <c r="G1500" s="7">
        <f>IF([1]配变!K1500="","",[1]配变!K1500)</f>
        <v>0</v>
      </c>
      <c r="H1500" s="7">
        <f>IF([1]配变!L1500="","",[1]配变!L1500)</f>
        <v>0</v>
      </c>
      <c r="I1500" s="7">
        <f>IF([1]配变!M1500="","",[1]配变!M1500)</f>
        <v>0</v>
      </c>
      <c r="J1500" s="7">
        <f>IF([1]配变!G1500="","",[1]配变!G1500)</f>
        <v>0</v>
      </c>
    </row>
    <row r="1501" spans="1:10" x14ac:dyDescent="0.15">
      <c r="A1501" s="7" t="str">
        <f>IF([1]配变!A1501="","",[1]配变!A1501)</f>
        <v>远洋数据</v>
      </c>
      <c r="B1501" s="7" t="str">
        <f>IF([1]配变!B1501="","",[1]配变!B1501)</f>
        <v>10kV</v>
      </c>
      <c r="C1501" s="7">
        <f>IF([1]配变!D1501="","",[1]配变!D1501)</f>
        <v>3500</v>
      </c>
      <c r="D1501" s="7" t="str">
        <f>IF([1]配变!F1501="","",[1]配变!F1501)</f>
        <v>县级</v>
      </c>
      <c r="E1501" s="7" t="str">
        <f>IF([1]配变!H1501="","",[1]配变!H1501)</f>
        <v>分区3</v>
      </c>
      <c r="F1501" s="7">
        <f>IF([1]配变!J1501="","",[1]配变!J1501)</f>
        <v>1</v>
      </c>
      <c r="G1501" s="7">
        <f>IF([1]配变!K1501="","",[1]配变!K1501)</f>
        <v>1</v>
      </c>
      <c r="H1501" s="7">
        <f>IF([1]配变!L1501="","",[1]配变!L1501)</f>
        <v>1</v>
      </c>
      <c r="I1501" s="7">
        <f>IF([1]配变!M1501="","",[1]配变!M1501)</f>
        <v>1</v>
      </c>
      <c r="J1501" s="7">
        <f>IF([1]配变!G1501="","",[1]配变!G1501)</f>
        <v>0</v>
      </c>
    </row>
    <row r="1502" spans="1:10" x14ac:dyDescent="0.15">
      <c r="A1502" s="7" t="str">
        <f>IF([1]配变!A1502="","",[1]配变!A1502)</f>
        <v>瀚泓科技1</v>
      </c>
      <c r="B1502" s="7" t="str">
        <f>IF([1]配变!B1502="","",[1]配变!B1502)</f>
        <v>10kV</v>
      </c>
      <c r="C1502" s="7">
        <f>IF([1]配变!D1502="","",[1]配变!D1502)</f>
        <v>1600</v>
      </c>
      <c r="D1502" s="7" t="str">
        <f>IF([1]配变!F1502="","",[1]配变!F1502)</f>
        <v>县级</v>
      </c>
      <c r="E1502" s="7" t="str">
        <f>IF([1]配变!H1502="","",[1]配变!H1502)</f>
        <v>分区3</v>
      </c>
      <c r="F1502" s="7">
        <f>IF([1]配变!J1502="","",[1]配变!J1502)</f>
        <v>0</v>
      </c>
      <c r="G1502" s="7">
        <f>IF([1]配变!K1502="","",[1]配变!K1502)</f>
        <v>2</v>
      </c>
      <c r="H1502" s="7">
        <f>IF([1]配变!L1502="","",[1]配变!L1502)</f>
        <v>1</v>
      </c>
      <c r="I1502" s="7">
        <f>IF([1]配变!M1502="","",[1]配变!M1502)</f>
        <v>1</v>
      </c>
      <c r="J1502" s="7">
        <f>IF([1]配变!G1502="","",[1]配变!G1502)</f>
        <v>0</v>
      </c>
    </row>
    <row r="1503" spans="1:10" x14ac:dyDescent="0.15">
      <c r="A1503" s="7" t="str">
        <f>IF([1]配变!A1503="","",[1]配变!A1503)</f>
        <v>瀚泓科技2</v>
      </c>
      <c r="B1503" s="7" t="str">
        <f>IF([1]配变!B1503="","",[1]配变!B1503)</f>
        <v>10kV</v>
      </c>
      <c r="C1503" s="7">
        <f>IF([1]配变!D1503="","",[1]配变!D1503)</f>
        <v>1600</v>
      </c>
      <c r="D1503" s="7" t="str">
        <f>IF([1]配变!F1503="","",[1]配变!F1503)</f>
        <v>县级</v>
      </c>
      <c r="E1503" s="7" t="str">
        <f>IF([1]配变!H1503="","",[1]配变!H1503)</f>
        <v>分区3</v>
      </c>
      <c r="F1503" s="7">
        <f>IF([1]配变!J1503="","",[1]配变!J1503)</f>
        <v>1</v>
      </c>
      <c r="G1503" s="7">
        <f>IF([1]配变!K1503="","",[1]配变!K1503)</f>
        <v>0</v>
      </c>
      <c r="H1503" s="7">
        <f>IF([1]配变!L1503="","",[1]配变!L1503)</f>
        <v>0</v>
      </c>
      <c r="I1503" s="7">
        <f>IF([1]配变!M1503="","",[1]配变!M1503)</f>
        <v>0</v>
      </c>
      <c r="J1503" s="7">
        <f>IF([1]配变!G1503="","",[1]配变!G1503)</f>
        <v>0</v>
      </c>
    </row>
    <row r="1504" spans="1:10" x14ac:dyDescent="0.15">
      <c r="A1504" s="7" t="str">
        <f>IF([1]配变!A1504="","",[1]配变!A1504)</f>
        <v>瀚泓科技3</v>
      </c>
      <c r="B1504" s="7" t="str">
        <f>IF([1]配变!B1504="","",[1]配变!B1504)</f>
        <v>10kV</v>
      </c>
      <c r="C1504" s="7">
        <f>IF([1]配变!D1504="","",[1]配变!D1504)</f>
        <v>2000</v>
      </c>
      <c r="D1504" s="7" t="str">
        <f>IF([1]配变!F1504="","",[1]配变!F1504)</f>
        <v>县级</v>
      </c>
      <c r="E1504" s="7" t="str">
        <f>IF([1]配变!H1504="","",[1]配变!H1504)</f>
        <v>分区3</v>
      </c>
      <c r="F1504" s="7">
        <f>IF([1]配变!J1504="","",[1]配变!J1504)</f>
        <v>0</v>
      </c>
      <c r="G1504" s="7">
        <f>IF([1]配变!K1504="","",[1]配变!K1504)</f>
        <v>1</v>
      </c>
      <c r="H1504" s="7">
        <f>IF([1]配变!L1504="","",[1]配变!L1504)</f>
        <v>1</v>
      </c>
      <c r="I1504" s="7">
        <f>IF([1]配变!M1504="","",[1]配变!M1504)</f>
        <v>1</v>
      </c>
      <c r="J1504" s="7">
        <f>IF([1]配变!G1504="","",[1]配变!G1504)</f>
        <v>0</v>
      </c>
    </row>
    <row r="1505" spans="1:10" x14ac:dyDescent="0.15">
      <c r="A1505" s="7" t="str">
        <f>IF([1]配变!A1505="","",[1]配变!A1505)</f>
        <v>瀚泓科技4</v>
      </c>
      <c r="B1505" s="7" t="str">
        <f>IF([1]配变!B1505="","",[1]配变!B1505)</f>
        <v>10kV</v>
      </c>
      <c r="C1505" s="7">
        <f>IF([1]配变!D1505="","",[1]配变!D1505)</f>
        <v>2000</v>
      </c>
      <c r="D1505" s="7" t="str">
        <f>IF([1]配变!F1505="","",[1]配变!F1505)</f>
        <v>县级</v>
      </c>
      <c r="E1505" s="7" t="str">
        <f>IF([1]配变!H1505="","",[1]配变!H1505)</f>
        <v>分区3</v>
      </c>
      <c r="F1505" s="7">
        <f>IF([1]配变!J1505="","",[1]配变!J1505)</f>
        <v>1</v>
      </c>
      <c r="G1505" s="7">
        <f>IF([1]配变!K1505="","",[1]配变!K1505)</f>
        <v>2</v>
      </c>
      <c r="H1505" s="7">
        <f>IF([1]配变!L1505="","",[1]配变!L1505)</f>
        <v>1</v>
      </c>
      <c r="I1505" s="7">
        <f>IF([1]配变!M1505="","",[1]配变!M1505)</f>
        <v>1</v>
      </c>
      <c r="J1505" s="7">
        <f>IF([1]配变!G1505="","",[1]配变!G1505)</f>
        <v>0</v>
      </c>
    </row>
    <row r="1506" spans="1:10" x14ac:dyDescent="0.15">
      <c r="A1506" s="7" t="str">
        <f>IF([1]配变!A1506="","",[1]配变!A1506)</f>
        <v>瀚泓科技5</v>
      </c>
      <c r="B1506" s="7" t="str">
        <f>IF([1]配变!B1506="","",[1]配变!B1506)</f>
        <v>10kV</v>
      </c>
      <c r="C1506" s="7">
        <f>IF([1]配变!D1506="","",[1]配变!D1506)</f>
        <v>800</v>
      </c>
      <c r="D1506" s="7" t="str">
        <f>IF([1]配变!F1506="","",[1]配变!F1506)</f>
        <v>县级</v>
      </c>
      <c r="E1506" s="7" t="str">
        <f>IF([1]配变!H1506="","",[1]配变!H1506)</f>
        <v>分区3</v>
      </c>
      <c r="F1506" s="7">
        <f>IF([1]配变!J1506="","",[1]配变!J1506)</f>
        <v>0</v>
      </c>
      <c r="G1506" s="7">
        <f>IF([1]配变!K1506="","",[1]配变!K1506)</f>
        <v>0</v>
      </c>
      <c r="H1506" s="7">
        <f>IF([1]配变!L1506="","",[1]配变!L1506)</f>
        <v>0</v>
      </c>
      <c r="I1506" s="7">
        <f>IF([1]配变!M1506="","",[1]配变!M1506)</f>
        <v>0</v>
      </c>
      <c r="J1506" s="7">
        <f>IF([1]配变!G1506="","",[1]配变!G1506)</f>
        <v>0</v>
      </c>
    </row>
    <row r="1507" spans="1:10" x14ac:dyDescent="0.15">
      <c r="A1507" s="7" t="str">
        <f>IF([1]配变!A1507="","",[1]配变!A1507)</f>
        <v>瀚泓科技6770</v>
      </c>
      <c r="B1507" s="7" t="str">
        <f>IF([1]配变!B1507="","",[1]配变!B1507)</f>
        <v>10kV</v>
      </c>
      <c r="C1507" s="7">
        <f>IF([1]配变!D1507="","",[1]配变!D1507)</f>
        <v>8000</v>
      </c>
      <c r="D1507" s="7" t="str">
        <f>IF([1]配变!F1507="","",[1]配变!F1507)</f>
        <v>县级</v>
      </c>
      <c r="E1507" s="7" t="str">
        <f>IF([1]配变!H1507="","",[1]配变!H1507)</f>
        <v>分区3</v>
      </c>
      <c r="F1507" s="7">
        <f>IF([1]配变!J1507="","",[1]配变!J1507)</f>
        <v>1</v>
      </c>
      <c r="G1507" s="7">
        <f>IF([1]配变!K1507="","",[1]配变!K1507)</f>
        <v>1</v>
      </c>
      <c r="H1507" s="7">
        <f>IF([1]配变!L1507="","",[1]配变!L1507)</f>
        <v>1</v>
      </c>
      <c r="I1507" s="7">
        <f>IF([1]配变!M1507="","",[1]配变!M1507)</f>
        <v>1</v>
      </c>
      <c r="J1507" s="7">
        <f>IF([1]配变!G1507="","",[1]配变!G1507)</f>
        <v>0</v>
      </c>
    </row>
    <row r="1508" spans="1:10" x14ac:dyDescent="0.15">
      <c r="A1508" s="7" t="str">
        <f>IF([1]配变!A1508="","",[1]配变!A1508)</f>
        <v>外包产业园B区T1</v>
      </c>
      <c r="B1508" s="7" t="str">
        <f>IF([1]配变!B1508="","",[1]配变!B1508)</f>
        <v>10kV</v>
      </c>
      <c r="C1508" s="7">
        <f>IF([1]配变!D1508="","",[1]配变!D1508)</f>
        <v>1600</v>
      </c>
      <c r="D1508" s="7" t="str">
        <f>IF([1]配变!F1508="","",[1]配变!F1508)</f>
        <v>县级</v>
      </c>
      <c r="E1508" s="7" t="str">
        <f>IF([1]配变!H1508="","",[1]配变!H1508)</f>
        <v>分区3</v>
      </c>
      <c r="F1508" s="7">
        <f>IF([1]配变!J1508="","",[1]配变!J1508)</f>
        <v>0</v>
      </c>
      <c r="G1508" s="7">
        <f>IF([1]配变!K1508="","",[1]配变!K1508)</f>
        <v>2</v>
      </c>
      <c r="H1508" s="7">
        <f>IF([1]配变!L1508="","",[1]配变!L1508)</f>
        <v>1</v>
      </c>
      <c r="I1508" s="7">
        <f>IF([1]配变!M1508="","",[1]配变!M1508)</f>
        <v>1</v>
      </c>
      <c r="J1508" s="7">
        <f>IF([1]配变!G1508="","",[1]配变!G1508)</f>
        <v>0</v>
      </c>
    </row>
    <row r="1509" spans="1:10" x14ac:dyDescent="0.15">
      <c r="A1509" s="7" t="str">
        <f>IF([1]配变!A1509="","",[1]配变!A1509)</f>
        <v>外包产业园B区T2</v>
      </c>
      <c r="B1509" s="7" t="str">
        <f>IF([1]配变!B1509="","",[1]配变!B1509)</f>
        <v>10kV</v>
      </c>
      <c r="C1509" s="7">
        <f>IF([1]配变!D1509="","",[1]配变!D1509)</f>
        <v>2250</v>
      </c>
      <c r="D1509" s="7" t="str">
        <f>IF([1]配变!F1509="","",[1]配变!F1509)</f>
        <v>县级</v>
      </c>
      <c r="E1509" s="7" t="str">
        <f>IF([1]配变!H1509="","",[1]配变!H1509)</f>
        <v>分区3</v>
      </c>
      <c r="F1509" s="7">
        <f>IF([1]配变!J1509="","",[1]配变!J1509)</f>
        <v>1</v>
      </c>
      <c r="G1509" s="7">
        <f>IF([1]配变!K1509="","",[1]配变!K1509)</f>
        <v>0</v>
      </c>
      <c r="H1509" s="7">
        <f>IF([1]配变!L1509="","",[1]配变!L1509)</f>
        <v>0</v>
      </c>
      <c r="I1509" s="7">
        <f>IF([1]配变!M1509="","",[1]配变!M1509)</f>
        <v>0</v>
      </c>
      <c r="J1509" s="7">
        <f>IF([1]配变!G1509="","",[1]配变!G1509)</f>
        <v>0</v>
      </c>
    </row>
    <row r="1510" spans="1:10" x14ac:dyDescent="0.15">
      <c r="A1510" s="7" t="str">
        <f>IF([1]配变!A1510="","",[1]配变!A1510)</f>
        <v>外包产业园B区T1-1</v>
      </c>
      <c r="B1510" s="7" t="str">
        <f>IF([1]配变!B1510="","",[1]配变!B1510)</f>
        <v>10kV</v>
      </c>
      <c r="C1510" s="7">
        <f>IF([1]配变!D1510="","",[1]配变!D1510)</f>
        <v>1600</v>
      </c>
      <c r="D1510" s="7" t="str">
        <f>IF([1]配变!F1510="","",[1]配变!F1510)</f>
        <v>县级</v>
      </c>
      <c r="E1510" s="7" t="str">
        <f>IF([1]配变!H1510="","",[1]配变!H1510)</f>
        <v>分区3</v>
      </c>
      <c r="F1510" s="7">
        <f>IF([1]配变!J1510="","",[1]配变!J1510)</f>
        <v>0</v>
      </c>
      <c r="G1510" s="7">
        <f>IF([1]配变!K1510="","",[1]配变!K1510)</f>
        <v>1</v>
      </c>
      <c r="H1510" s="7">
        <f>IF([1]配变!L1510="","",[1]配变!L1510)</f>
        <v>1</v>
      </c>
      <c r="I1510" s="7">
        <f>IF([1]配变!M1510="","",[1]配变!M1510)</f>
        <v>1</v>
      </c>
      <c r="J1510" s="7">
        <f>IF([1]配变!G1510="","",[1]配变!G1510)</f>
        <v>0</v>
      </c>
    </row>
    <row r="1511" spans="1:10" x14ac:dyDescent="0.15">
      <c r="A1511" s="7" t="str">
        <f>IF([1]配变!A1511="","",[1]配变!A1511)</f>
        <v>远洋数据（K）</v>
      </c>
      <c r="B1511" s="7" t="str">
        <f>IF([1]配变!B1511="","",[1]配变!B1511)</f>
        <v>10kV</v>
      </c>
      <c r="C1511" s="7">
        <f>IF([1]配变!D1511="","",[1]配变!D1511)</f>
        <v>3500</v>
      </c>
      <c r="D1511" s="7" t="str">
        <f>IF([1]配变!F1511="","",[1]配变!F1511)</f>
        <v>县级</v>
      </c>
      <c r="E1511" s="7" t="str">
        <f>IF([1]配变!H1511="","",[1]配变!H1511)</f>
        <v>分区3</v>
      </c>
      <c r="F1511" s="7">
        <f>IF([1]配变!J1511="","",[1]配变!J1511)</f>
        <v>1</v>
      </c>
      <c r="G1511" s="7">
        <f>IF([1]配变!K1511="","",[1]配变!K1511)</f>
        <v>2</v>
      </c>
      <c r="H1511" s="7">
        <f>IF([1]配变!L1511="","",[1]配变!L1511)</f>
        <v>1</v>
      </c>
      <c r="I1511" s="7">
        <f>IF([1]配变!M1511="","",[1]配变!M1511)</f>
        <v>1</v>
      </c>
      <c r="J1511" s="7">
        <f>IF([1]配变!G1511="","",[1]配变!G1511)</f>
        <v>0</v>
      </c>
    </row>
    <row r="1512" spans="1:10" x14ac:dyDescent="0.15">
      <c r="A1512" s="7" t="str">
        <f>IF([1]配变!A1512="","",[1]配变!A1512)</f>
        <v>兆城展览馆</v>
      </c>
      <c r="B1512" s="7" t="str">
        <f>IF([1]配变!B1512="","",[1]配变!B1512)</f>
        <v>10kV</v>
      </c>
      <c r="C1512" s="7">
        <f>IF([1]配变!D1512="","",[1]配变!D1512)</f>
        <v>18500</v>
      </c>
      <c r="D1512" s="7" t="str">
        <f>IF([1]配变!F1512="","",[1]配变!F1512)</f>
        <v>县级</v>
      </c>
      <c r="E1512" s="7" t="str">
        <f>IF([1]配变!H1512="","",[1]配变!H1512)</f>
        <v>分区3</v>
      </c>
      <c r="F1512" s="7">
        <f>IF([1]配变!J1512="","",[1]配变!J1512)</f>
        <v>0</v>
      </c>
      <c r="G1512" s="7">
        <f>IF([1]配变!K1512="","",[1]配变!K1512)</f>
        <v>0</v>
      </c>
      <c r="H1512" s="7">
        <f>IF([1]配变!L1512="","",[1]配变!L1512)</f>
        <v>0</v>
      </c>
      <c r="I1512" s="7">
        <f>IF([1]配变!M1512="","",[1]配变!M1512)</f>
        <v>0</v>
      </c>
      <c r="J1512" s="7">
        <f>IF([1]配变!G1512="","",[1]配变!G1512)</f>
        <v>0</v>
      </c>
    </row>
    <row r="1513" spans="1:10" x14ac:dyDescent="0.15">
      <c r="A1513" s="7" t="str">
        <f>IF([1]配变!A1513="","",[1]配变!A1513)</f>
        <v>万国数据</v>
      </c>
      <c r="B1513" s="7" t="str">
        <f>IF([1]配变!B1513="","",[1]配变!B1513)</f>
        <v>10kV</v>
      </c>
      <c r="C1513" s="7">
        <f>IF([1]配变!D1513="","",[1]配变!D1513)</f>
        <v>16210</v>
      </c>
      <c r="D1513" s="7" t="str">
        <f>IF([1]配变!F1513="","",[1]配变!F1513)</f>
        <v>县级</v>
      </c>
      <c r="E1513" s="7" t="str">
        <f>IF([1]配变!H1513="","",[1]配变!H1513)</f>
        <v>分区3</v>
      </c>
      <c r="F1513" s="7">
        <f>IF([1]配变!J1513="","",[1]配变!J1513)</f>
        <v>0</v>
      </c>
      <c r="G1513" s="7">
        <f>IF([1]配变!K1513="","",[1]配变!K1513)</f>
        <v>0</v>
      </c>
      <c r="H1513" s="7">
        <f>IF([1]配变!L1513="","",[1]配变!L1513)</f>
        <v>0</v>
      </c>
      <c r="I1513" s="7">
        <f>IF([1]配变!M1513="","",[1]配变!M1513)</f>
        <v>0</v>
      </c>
      <c r="J1513" s="7">
        <f>IF([1]配变!G1513="","",[1]配变!G1513)</f>
        <v>0</v>
      </c>
    </row>
    <row r="1514" spans="1:10" x14ac:dyDescent="0.15">
      <c r="A1514" s="7" t="str">
        <f>IF([1]配变!A1514="","",[1]配变!A1514)</f>
        <v>宏图国际花苑T2-1</v>
      </c>
      <c r="B1514" s="7" t="str">
        <f>IF([1]配变!B1514="","",[1]配变!B1514)</f>
        <v>10kV</v>
      </c>
      <c r="C1514" s="7">
        <f>IF([1]配变!D1514="","",[1]配变!D1514)</f>
        <v>800</v>
      </c>
      <c r="D1514" s="7" t="str">
        <f>IF([1]配变!F1514="","",[1]配变!F1514)</f>
        <v>市辖</v>
      </c>
      <c r="E1514" s="7" t="str">
        <f>IF([1]配变!H1514="","",[1]配变!H1514)</f>
        <v>分区4</v>
      </c>
      <c r="F1514" s="7">
        <f>IF([1]配变!J1514="","",[1]配变!J1514)</f>
        <v>1</v>
      </c>
      <c r="G1514" s="7">
        <f>IF([1]配变!K1514="","",[1]配变!K1514)</f>
        <v>1</v>
      </c>
      <c r="H1514" s="7">
        <f>IF([1]配变!L1514="","",[1]配变!L1514)</f>
        <v>1</v>
      </c>
      <c r="I1514" s="7">
        <f>IF([1]配变!M1514="","",[1]配变!M1514)</f>
        <v>1</v>
      </c>
      <c r="J1514" s="7">
        <f>IF([1]配变!G1514="","",[1]配变!G1514)</f>
        <v>0</v>
      </c>
    </row>
    <row r="1515" spans="1:10" x14ac:dyDescent="0.15">
      <c r="A1515" s="7" t="str">
        <f>IF([1]配变!A1515="","",[1]配变!A1515)</f>
        <v>宏图国际花苑T2-2</v>
      </c>
      <c r="B1515" s="7" t="str">
        <f>IF([1]配变!B1515="","",[1]配变!B1515)</f>
        <v>10kV</v>
      </c>
      <c r="C1515" s="7">
        <f>IF([1]配变!D1515="","",[1]配变!D1515)</f>
        <v>800</v>
      </c>
      <c r="D1515" s="7" t="str">
        <f>IF([1]配变!F1515="","",[1]配变!F1515)</f>
        <v>市辖</v>
      </c>
      <c r="E1515" s="7" t="str">
        <f>IF([1]配变!H1515="","",[1]配变!H1515)</f>
        <v>分区4</v>
      </c>
      <c r="F1515" s="7">
        <f>IF([1]配变!J1515="","",[1]配变!J1515)</f>
        <v>0</v>
      </c>
      <c r="G1515" s="7">
        <f>IF([1]配变!K1515="","",[1]配变!K1515)</f>
        <v>2</v>
      </c>
      <c r="H1515" s="7">
        <f>IF([1]配变!L1515="","",[1]配变!L1515)</f>
        <v>1</v>
      </c>
      <c r="I1515" s="7">
        <f>IF([1]配变!M1515="","",[1]配变!M1515)</f>
        <v>1</v>
      </c>
      <c r="J1515" s="7">
        <f>IF([1]配变!G1515="","",[1]配变!G1515)</f>
        <v>0</v>
      </c>
    </row>
    <row r="1516" spans="1:10" x14ac:dyDescent="0.15">
      <c r="A1516" s="7" t="str">
        <f>IF([1]配变!A1516="","",[1]配变!A1516)</f>
        <v>宏图国际花苑T2-3</v>
      </c>
      <c r="B1516" s="7" t="str">
        <f>IF([1]配变!B1516="","",[1]配变!B1516)</f>
        <v>10kV</v>
      </c>
      <c r="C1516" s="7">
        <f>IF([1]配变!D1516="","",[1]配变!D1516)</f>
        <v>800</v>
      </c>
      <c r="D1516" s="7" t="str">
        <f>IF([1]配变!F1516="","",[1]配变!F1516)</f>
        <v>市辖</v>
      </c>
      <c r="E1516" s="7" t="str">
        <f>IF([1]配变!H1516="","",[1]配变!H1516)</f>
        <v>分区4</v>
      </c>
      <c r="F1516" s="7">
        <f>IF([1]配变!J1516="","",[1]配变!J1516)</f>
        <v>1</v>
      </c>
      <c r="G1516" s="7">
        <f>IF([1]配变!K1516="","",[1]配变!K1516)</f>
        <v>0</v>
      </c>
      <c r="H1516" s="7">
        <f>IF([1]配变!L1516="","",[1]配变!L1516)</f>
        <v>0</v>
      </c>
      <c r="I1516" s="7">
        <f>IF([1]配变!M1516="","",[1]配变!M1516)</f>
        <v>0</v>
      </c>
      <c r="J1516" s="7">
        <f>IF([1]配变!G1516="","",[1]配变!G1516)</f>
        <v>0</v>
      </c>
    </row>
    <row r="1517" spans="1:10" x14ac:dyDescent="0.15">
      <c r="A1517" s="7" t="str">
        <f>IF([1]配变!A1517="","",[1]配变!A1517)</f>
        <v>宏图国际花苑T2-4</v>
      </c>
      <c r="B1517" s="7" t="str">
        <f>IF([1]配变!B1517="","",[1]配变!B1517)</f>
        <v>10kV</v>
      </c>
      <c r="C1517" s="7">
        <f>IF([1]配变!D1517="","",[1]配变!D1517)</f>
        <v>800</v>
      </c>
      <c r="D1517" s="7" t="str">
        <f>IF([1]配变!F1517="","",[1]配变!F1517)</f>
        <v>市辖</v>
      </c>
      <c r="E1517" s="7" t="str">
        <f>IF([1]配变!H1517="","",[1]配变!H1517)</f>
        <v>分区4</v>
      </c>
      <c r="F1517" s="7">
        <f>IF([1]配变!J1517="","",[1]配变!J1517)</f>
        <v>0</v>
      </c>
      <c r="G1517" s="7">
        <f>IF([1]配变!K1517="","",[1]配变!K1517)</f>
        <v>1</v>
      </c>
      <c r="H1517" s="7">
        <f>IF([1]配变!L1517="","",[1]配变!L1517)</f>
        <v>1</v>
      </c>
      <c r="I1517" s="7">
        <f>IF([1]配变!M1517="","",[1]配变!M1517)</f>
        <v>1</v>
      </c>
      <c r="J1517" s="7">
        <f>IF([1]配变!G1517="","",[1]配变!G1517)</f>
        <v>0</v>
      </c>
    </row>
    <row r="1518" spans="1:10" x14ac:dyDescent="0.15">
      <c r="A1518" s="7" t="str">
        <f>IF([1]配变!A1518="","",[1]配变!A1518)</f>
        <v>友耐特机械</v>
      </c>
      <c r="B1518" s="7" t="str">
        <f>IF([1]配变!B1518="","",[1]配变!B1518)</f>
        <v>10kV</v>
      </c>
      <c r="C1518" s="7">
        <f>IF([1]配变!D1518="","",[1]配变!D1518)</f>
        <v>200</v>
      </c>
      <c r="D1518" s="7" t="str">
        <f>IF([1]配变!F1518="","",[1]配变!F1518)</f>
        <v>市辖</v>
      </c>
      <c r="E1518" s="7" t="str">
        <f>IF([1]配变!H1518="","",[1]配变!H1518)</f>
        <v>分区2</v>
      </c>
      <c r="F1518" s="7">
        <f>IF([1]配变!J1518="","",[1]配变!J1518)</f>
        <v>1</v>
      </c>
      <c r="G1518" s="7">
        <f>IF([1]配变!K1518="","",[1]配变!K1518)</f>
        <v>2</v>
      </c>
      <c r="H1518" s="7">
        <f>IF([1]配变!L1518="","",[1]配变!L1518)</f>
        <v>1</v>
      </c>
      <c r="I1518" s="7">
        <f>IF([1]配变!M1518="","",[1]配变!M1518)</f>
        <v>1</v>
      </c>
      <c r="J1518" s="7">
        <f>IF([1]配变!G1518="","",[1]配变!G1518)</f>
        <v>0</v>
      </c>
    </row>
    <row r="1519" spans="1:10" x14ac:dyDescent="0.15">
      <c r="A1519" s="7" t="str">
        <f>IF([1]配变!A1519="","",[1]配变!A1519)</f>
        <v/>
      </c>
      <c r="B1519" s="7" t="str">
        <f>IF([1]配变!B1519="","",[1]配变!B1519)</f>
        <v/>
      </c>
      <c r="C1519" s="7" t="str">
        <f>IF([1]配变!D1519="","",[1]配变!D1519)</f>
        <v/>
      </c>
      <c r="D1519" s="7" t="str">
        <f>IF([1]配变!F1519="","",[1]配变!F1519)</f>
        <v/>
      </c>
      <c r="E1519" s="7" t="str">
        <f>IF([1]配变!H1519="","",[1]配变!H1519)</f>
        <v/>
      </c>
      <c r="F1519" s="7" t="str">
        <f>IF([1]配变!J1519="","",[1]配变!J1519)</f>
        <v/>
      </c>
      <c r="G1519" s="7" t="str">
        <f>IF([1]配变!K1519="","",[1]配变!K1519)</f>
        <v/>
      </c>
      <c r="H1519" s="7" t="str">
        <f>IF([1]配变!L1519="","",[1]配变!L1519)</f>
        <v/>
      </c>
      <c r="I1519" s="7" t="str">
        <f>IF([1]配变!M1519="","",[1]配变!M1519)</f>
        <v/>
      </c>
      <c r="J1519" s="7" t="str">
        <f>IF([1]配变!G1519="","",[1]配变!G1519)</f>
        <v/>
      </c>
    </row>
    <row r="1520" spans="1:10" x14ac:dyDescent="0.15">
      <c r="A1520" s="7" t="str">
        <f>IF([1]配变!A1520="","",[1]配变!A1520)</f>
        <v/>
      </c>
      <c r="B1520" s="7" t="str">
        <f>IF([1]配变!B1520="","",[1]配变!B1520)</f>
        <v/>
      </c>
      <c r="C1520" s="7" t="str">
        <f>IF([1]配变!D1520="","",[1]配变!D1520)</f>
        <v/>
      </c>
      <c r="D1520" s="7" t="str">
        <f>IF([1]配变!F1520="","",[1]配变!F1520)</f>
        <v/>
      </c>
      <c r="E1520" s="7" t="str">
        <f>IF([1]配变!H1520="","",[1]配变!H1520)</f>
        <v/>
      </c>
      <c r="F1520" s="7" t="str">
        <f>IF([1]配变!J1520="","",[1]配变!J1520)</f>
        <v/>
      </c>
      <c r="G1520" s="7" t="str">
        <f>IF([1]配变!K1520="","",[1]配变!K1520)</f>
        <v/>
      </c>
      <c r="H1520" s="7" t="str">
        <f>IF([1]配变!L1520="","",[1]配变!L1520)</f>
        <v/>
      </c>
      <c r="I1520" s="7" t="str">
        <f>IF([1]配变!M1520="","",[1]配变!M1520)</f>
        <v/>
      </c>
      <c r="J1520" s="7" t="str">
        <f>IF([1]配变!G1520="","",[1]配变!G1520)</f>
        <v/>
      </c>
    </row>
    <row r="1521" spans="1:10" x14ac:dyDescent="0.15">
      <c r="A1521" s="7" t="str">
        <f>IF([1]配变!A1521="","",[1]配变!A1521)</f>
        <v/>
      </c>
      <c r="B1521" s="7" t="str">
        <f>IF([1]配变!B1521="","",[1]配变!B1521)</f>
        <v/>
      </c>
      <c r="C1521" s="7" t="str">
        <f>IF([1]配变!D1521="","",[1]配变!D1521)</f>
        <v/>
      </c>
      <c r="D1521" s="7" t="str">
        <f>IF([1]配变!F1521="","",[1]配变!F1521)</f>
        <v/>
      </c>
      <c r="E1521" s="7" t="str">
        <f>IF([1]配变!H1521="","",[1]配变!H1521)</f>
        <v/>
      </c>
      <c r="F1521" s="7" t="str">
        <f>IF([1]配变!J1521="","",[1]配变!J1521)</f>
        <v/>
      </c>
      <c r="G1521" s="7" t="str">
        <f>IF([1]配变!K1521="","",[1]配变!K1521)</f>
        <v/>
      </c>
      <c r="H1521" s="7" t="str">
        <f>IF([1]配变!L1521="","",[1]配变!L1521)</f>
        <v/>
      </c>
      <c r="I1521" s="7" t="str">
        <f>IF([1]配变!M1521="","",[1]配变!M1521)</f>
        <v/>
      </c>
      <c r="J1521" s="7" t="str">
        <f>IF([1]配变!G1521="","",[1]配变!G1521)</f>
        <v/>
      </c>
    </row>
    <row r="1522" spans="1:10" x14ac:dyDescent="0.15">
      <c r="A1522" s="7" t="str">
        <f>IF([1]配变!A1522="","",[1]配变!A1522)</f>
        <v/>
      </c>
      <c r="B1522" s="7" t="str">
        <f>IF([1]配变!B1522="","",[1]配变!B1522)</f>
        <v/>
      </c>
      <c r="C1522" s="7" t="str">
        <f>IF([1]配变!D1522="","",[1]配变!D1522)</f>
        <v/>
      </c>
      <c r="D1522" s="7" t="str">
        <f>IF([1]配变!F1522="","",[1]配变!F1522)</f>
        <v/>
      </c>
      <c r="E1522" s="7" t="str">
        <f>IF([1]配变!H1522="","",[1]配变!H1522)</f>
        <v/>
      </c>
      <c r="F1522" s="7" t="str">
        <f>IF([1]配变!J1522="","",[1]配变!J1522)</f>
        <v/>
      </c>
      <c r="G1522" s="7" t="str">
        <f>IF([1]配变!K1522="","",[1]配变!K1522)</f>
        <v/>
      </c>
      <c r="H1522" s="7" t="str">
        <f>IF([1]配变!L1522="","",[1]配变!L1522)</f>
        <v/>
      </c>
      <c r="I1522" s="7" t="str">
        <f>IF([1]配变!M1522="","",[1]配变!M1522)</f>
        <v/>
      </c>
      <c r="J1522" s="7" t="str">
        <f>IF([1]配变!G1522="","",[1]配变!G1522)</f>
        <v/>
      </c>
    </row>
    <row r="1523" spans="1:10" x14ac:dyDescent="0.15">
      <c r="A1523" s="7" t="str">
        <f>IF([1]配变!A1523="","",[1]配变!A1523)</f>
        <v/>
      </c>
      <c r="B1523" s="7" t="str">
        <f>IF([1]配变!B1523="","",[1]配变!B1523)</f>
        <v/>
      </c>
      <c r="C1523" s="7" t="str">
        <f>IF([1]配变!D1523="","",[1]配变!D1523)</f>
        <v/>
      </c>
      <c r="D1523" s="7" t="str">
        <f>IF([1]配变!F1523="","",[1]配变!F1523)</f>
        <v/>
      </c>
      <c r="E1523" s="7" t="str">
        <f>IF([1]配变!H1523="","",[1]配变!H1523)</f>
        <v/>
      </c>
      <c r="F1523" s="7" t="str">
        <f>IF([1]配变!J1523="","",[1]配变!J1523)</f>
        <v/>
      </c>
      <c r="G1523" s="7" t="str">
        <f>IF([1]配变!K1523="","",[1]配变!K1523)</f>
        <v/>
      </c>
      <c r="H1523" s="7" t="str">
        <f>IF([1]配变!L1523="","",[1]配变!L1523)</f>
        <v/>
      </c>
      <c r="I1523" s="7" t="str">
        <f>IF([1]配变!M1523="","",[1]配变!M1523)</f>
        <v/>
      </c>
      <c r="J1523" s="7" t="str">
        <f>IF([1]配变!G1523="","",[1]配变!G1523)</f>
        <v/>
      </c>
    </row>
    <row r="1524" spans="1:10" x14ac:dyDescent="0.15">
      <c r="A1524" s="7" t="str">
        <f>IF([1]配变!A1524="","",[1]配变!A1524)</f>
        <v/>
      </c>
      <c r="B1524" s="7" t="str">
        <f>IF([1]配变!B1524="","",[1]配变!B1524)</f>
        <v/>
      </c>
      <c r="C1524" s="7" t="str">
        <f>IF([1]配变!D1524="","",[1]配变!D1524)</f>
        <v/>
      </c>
      <c r="D1524" s="7" t="str">
        <f>IF([1]配变!F1524="","",[1]配变!F1524)</f>
        <v/>
      </c>
      <c r="E1524" s="7" t="str">
        <f>IF([1]配变!H1524="","",[1]配变!H1524)</f>
        <v/>
      </c>
      <c r="F1524" s="7" t="str">
        <f>IF([1]配变!J1524="","",[1]配变!J1524)</f>
        <v/>
      </c>
      <c r="G1524" s="7" t="str">
        <f>IF([1]配变!K1524="","",[1]配变!K1524)</f>
        <v/>
      </c>
      <c r="H1524" s="7" t="str">
        <f>IF([1]配变!L1524="","",[1]配变!L1524)</f>
        <v/>
      </c>
      <c r="I1524" s="7" t="str">
        <f>IF([1]配变!M1524="","",[1]配变!M1524)</f>
        <v/>
      </c>
      <c r="J1524" s="7" t="str">
        <f>IF([1]配变!G1524="","",[1]配变!G1524)</f>
        <v/>
      </c>
    </row>
    <row r="1525" spans="1:10" x14ac:dyDescent="0.15">
      <c r="A1525" s="7" t="str">
        <f>IF([1]配变!A1525="","",[1]配变!A1525)</f>
        <v/>
      </c>
      <c r="B1525" s="7" t="str">
        <f>IF([1]配变!B1525="","",[1]配变!B1525)</f>
        <v/>
      </c>
      <c r="C1525" s="7" t="str">
        <f>IF([1]配变!D1525="","",[1]配变!D1525)</f>
        <v/>
      </c>
      <c r="D1525" s="7" t="str">
        <f>IF([1]配变!F1525="","",[1]配变!F1525)</f>
        <v/>
      </c>
      <c r="E1525" s="7" t="str">
        <f>IF([1]配变!H1525="","",[1]配变!H1525)</f>
        <v/>
      </c>
      <c r="F1525" s="7" t="str">
        <f>IF([1]配变!J1525="","",[1]配变!J1525)</f>
        <v/>
      </c>
      <c r="G1525" s="7" t="str">
        <f>IF([1]配变!K1525="","",[1]配变!K1525)</f>
        <v/>
      </c>
      <c r="H1525" s="7" t="str">
        <f>IF([1]配变!L1525="","",[1]配变!L1525)</f>
        <v/>
      </c>
      <c r="I1525" s="7" t="str">
        <f>IF([1]配变!M1525="","",[1]配变!M1525)</f>
        <v/>
      </c>
      <c r="J1525" s="7" t="str">
        <f>IF([1]配变!G1525="","",[1]配变!G1525)</f>
        <v/>
      </c>
    </row>
    <row r="1526" spans="1:10" x14ac:dyDescent="0.15">
      <c r="A1526" s="7" t="str">
        <f>IF([1]配变!A1526="","",[1]配变!A1526)</f>
        <v/>
      </c>
      <c r="B1526" s="7" t="str">
        <f>IF([1]配变!B1526="","",[1]配变!B1526)</f>
        <v/>
      </c>
      <c r="C1526" s="7" t="str">
        <f>IF([1]配变!D1526="","",[1]配变!D1526)</f>
        <v/>
      </c>
      <c r="D1526" s="7" t="str">
        <f>IF([1]配变!F1526="","",[1]配变!F1526)</f>
        <v/>
      </c>
      <c r="E1526" s="7" t="str">
        <f>IF([1]配变!H1526="","",[1]配变!H1526)</f>
        <v/>
      </c>
      <c r="F1526" s="7" t="str">
        <f>IF([1]配变!J1526="","",[1]配变!J1526)</f>
        <v/>
      </c>
      <c r="G1526" s="7" t="str">
        <f>IF([1]配变!K1526="","",[1]配变!K1526)</f>
        <v/>
      </c>
      <c r="H1526" s="7" t="str">
        <f>IF([1]配变!L1526="","",[1]配变!L1526)</f>
        <v/>
      </c>
      <c r="I1526" s="7" t="str">
        <f>IF([1]配变!M1526="","",[1]配变!M1526)</f>
        <v/>
      </c>
      <c r="J1526" s="7" t="str">
        <f>IF([1]配变!G1526="","",[1]配变!G1526)</f>
        <v/>
      </c>
    </row>
    <row r="1527" spans="1:10" x14ac:dyDescent="0.15">
      <c r="A1527" s="7" t="str">
        <f>IF([1]配变!A1527="","",[1]配变!A1527)</f>
        <v/>
      </c>
      <c r="B1527" s="7" t="str">
        <f>IF([1]配变!B1527="","",[1]配变!B1527)</f>
        <v/>
      </c>
      <c r="C1527" s="7" t="str">
        <f>IF([1]配变!D1527="","",[1]配变!D1527)</f>
        <v/>
      </c>
      <c r="D1527" s="7" t="str">
        <f>IF([1]配变!F1527="","",[1]配变!F1527)</f>
        <v/>
      </c>
      <c r="E1527" s="7" t="str">
        <f>IF([1]配变!H1527="","",[1]配变!H1527)</f>
        <v/>
      </c>
      <c r="F1527" s="7" t="str">
        <f>IF([1]配变!J1527="","",[1]配变!J1527)</f>
        <v/>
      </c>
      <c r="G1527" s="7" t="str">
        <f>IF([1]配变!K1527="","",[1]配变!K1527)</f>
        <v/>
      </c>
      <c r="H1527" s="7" t="str">
        <f>IF([1]配变!L1527="","",[1]配变!L1527)</f>
        <v/>
      </c>
      <c r="I1527" s="7" t="str">
        <f>IF([1]配变!M1527="","",[1]配变!M1527)</f>
        <v/>
      </c>
      <c r="J1527" s="7" t="str">
        <f>IF([1]配变!G1527="","",[1]配变!G1527)</f>
        <v/>
      </c>
    </row>
    <row r="1528" spans="1:10" x14ac:dyDescent="0.15">
      <c r="A1528" s="7" t="str">
        <f>IF([1]配变!A1528="","",[1]配变!A1528)</f>
        <v/>
      </c>
      <c r="B1528" s="7" t="str">
        <f>IF([1]配变!B1528="","",[1]配变!B1528)</f>
        <v/>
      </c>
      <c r="C1528" s="7" t="str">
        <f>IF([1]配变!D1528="","",[1]配变!D1528)</f>
        <v/>
      </c>
      <c r="D1528" s="7" t="str">
        <f>IF([1]配变!F1528="","",[1]配变!F1528)</f>
        <v/>
      </c>
      <c r="E1528" s="7" t="str">
        <f>IF([1]配变!H1528="","",[1]配变!H1528)</f>
        <v/>
      </c>
      <c r="F1528" s="7" t="str">
        <f>IF([1]配变!J1528="","",[1]配变!J1528)</f>
        <v/>
      </c>
      <c r="G1528" s="7" t="str">
        <f>IF([1]配变!K1528="","",[1]配变!K1528)</f>
        <v/>
      </c>
      <c r="H1528" s="7" t="str">
        <f>IF([1]配变!L1528="","",[1]配变!L1528)</f>
        <v/>
      </c>
      <c r="I1528" s="7" t="str">
        <f>IF([1]配变!M1528="","",[1]配变!M1528)</f>
        <v/>
      </c>
      <c r="J1528" s="7" t="str">
        <f>IF([1]配变!G1528="","",[1]配变!G1528)</f>
        <v/>
      </c>
    </row>
    <row r="1529" spans="1:10" x14ac:dyDescent="0.15">
      <c r="A1529" s="7" t="str">
        <f>IF([1]配变!A1529="","",[1]配变!A1529)</f>
        <v/>
      </c>
      <c r="B1529" s="7" t="str">
        <f>IF([1]配变!B1529="","",[1]配变!B1529)</f>
        <v/>
      </c>
      <c r="C1529" s="7" t="str">
        <f>IF([1]配变!D1529="","",[1]配变!D1529)</f>
        <v/>
      </c>
      <c r="D1529" s="7" t="str">
        <f>IF([1]配变!F1529="","",[1]配变!F1529)</f>
        <v/>
      </c>
      <c r="E1529" s="7" t="str">
        <f>IF([1]配变!H1529="","",[1]配变!H1529)</f>
        <v/>
      </c>
      <c r="F1529" s="7" t="str">
        <f>IF([1]配变!J1529="","",[1]配变!J1529)</f>
        <v/>
      </c>
      <c r="G1529" s="7" t="str">
        <f>IF([1]配变!K1529="","",[1]配变!K1529)</f>
        <v/>
      </c>
      <c r="H1529" s="7" t="str">
        <f>IF([1]配变!L1529="","",[1]配变!L1529)</f>
        <v/>
      </c>
      <c r="I1529" s="7" t="str">
        <f>IF([1]配变!M1529="","",[1]配变!M1529)</f>
        <v/>
      </c>
      <c r="J1529" s="7" t="str">
        <f>IF([1]配变!G1529="","",[1]配变!G1529)</f>
        <v/>
      </c>
    </row>
    <row r="1530" spans="1:10" x14ac:dyDescent="0.15">
      <c r="A1530" s="7" t="str">
        <f>IF([1]配变!A1530="","",[1]配变!A1530)</f>
        <v/>
      </c>
      <c r="B1530" s="7" t="str">
        <f>IF([1]配变!B1530="","",[1]配变!B1530)</f>
        <v/>
      </c>
      <c r="C1530" s="7" t="str">
        <f>IF([1]配变!D1530="","",[1]配变!D1530)</f>
        <v/>
      </c>
      <c r="D1530" s="7" t="str">
        <f>IF([1]配变!F1530="","",[1]配变!F1530)</f>
        <v/>
      </c>
      <c r="E1530" s="7" t="str">
        <f>IF([1]配变!H1530="","",[1]配变!H1530)</f>
        <v/>
      </c>
      <c r="F1530" s="7" t="str">
        <f>IF([1]配变!J1530="","",[1]配变!J1530)</f>
        <v/>
      </c>
      <c r="G1530" s="7" t="str">
        <f>IF([1]配变!K1530="","",[1]配变!K1530)</f>
        <v/>
      </c>
      <c r="H1530" s="7" t="str">
        <f>IF([1]配变!L1530="","",[1]配变!L1530)</f>
        <v/>
      </c>
      <c r="I1530" s="7" t="str">
        <f>IF([1]配变!M1530="","",[1]配变!M1530)</f>
        <v/>
      </c>
      <c r="J1530" s="7" t="str">
        <f>IF([1]配变!G1530="","",[1]配变!G1530)</f>
        <v/>
      </c>
    </row>
    <row r="1531" spans="1:10" x14ac:dyDescent="0.15">
      <c r="A1531" s="7" t="str">
        <f>IF([1]配变!A1531="","",[1]配变!A1531)</f>
        <v/>
      </c>
      <c r="B1531" s="7" t="str">
        <f>IF([1]配变!B1531="","",[1]配变!B1531)</f>
        <v/>
      </c>
      <c r="C1531" s="7" t="str">
        <f>IF([1]配变!D1531="","",[1]配变!D1531)</f>
        <v/>
      </c>
      <c r="D1531" s="7" t="str">
        <f>IF([1]配变!F1531="","",[1]配变!F1531)</f>
        <v/>
      </c>
      <c r="E1531" s="7" t="str">
        <f>IF([1]配变!H1531="","",[1]配变!H1531)</f>
        <v/>
      </c>
      <c r="F1531" s="7" t="str">
        <f>IF([1]配变!J1531="","",[1]配变!J1531)</f>
        <v/>
      </c>
      <c r="G1531" s="7" t="str">
        <f>IF([1]配变!K1531="","",[1]配变!K1531)</f>
        <v/>
      </c>
      <c r="H1531" s="7" t="str">
        <f>IF([1]配变!L1531="","",[1]配变!L1531)</f>
        <v/>
      </c>
      <c r="I1531" s="7" t="str">
        <f>IF([1]配变!M1531="","",[1]配变!M1531)</f>
        <v/>
      </c>
      <c r="J1531" s="7" t="str">
        <f>IF([1]配变!G1531="","",[1]配变!G1531)</f>
        <v/>
      </c>
    </row>
    <row r="1532" spans="1:10" x14ac:dyDescent="0.15">
      <c r="A1532" s="7" t="str">
        <f>IF([1]配变!A1532="","",[1]配变!A1532)</f>
        <v/>
      </c>
      <c r="B1532" s="7" t="str">
        <f>IF([1]配变!B1532="","",[1]配变!B1532)</f>
        <v/>
      </c>
      <c r="C1532" s="7" t="str">
        <f>IF([1]配变!D1532="","",[1]配变!D1532)</f>
        <v/>
      </c>
      <c r="D1532" s="7" t="str">
        <f>IF([1]配变!F1532="","",[1]配变!F1532)</f>
        <v/>
      </c>
      <c r="E1532" s="7" t="str">
        <f>IF([1]配变!H1532="","",[1]配变!H1532)</f>
        <v/>
      </c>
      <c r="F1532" s="7" t="str">
        <f>IF([1]配变!J1532="","",[1]配变!J1532)</f>
        <v/>
      </c>
      <c r="G1532" s="7" t="str">
        <f>IF([1]配变!K1532="","",[1]配变!K1532)</f>
        <v/>
      </c>
      <c r="H1532" s="7" t="str">
        <f>IF([1]配变!L1532="","",[1]配变!L1532)</f>
        <v/>
      </c>
      <c r="I1532" s="7" t="str">
        <f>IF([1]配变!M1532="","",[1]配变!M1532)</f>
        <v/>
      </c>
      <c r="J1532" s="7" t="str">
        <f>IF([1]配变!G1532="","",[1]配变!G1532)</f>
        <v/>
      </c>
    </row>
    <row r="1533" spans="1:10" x14ac:dyDescent="0.15">
      <c r="A1533" s="7" t="str">
        <f>IF([1]配变!A1533="","",[1]配变!A1533)</f>
        <v/>
      </c>
      <c r="B1533" s="7" t="str">
        <f>IF([1]配变!B1533="","",[1]配变!B1533)</f>
        <v/>
      </c>
      <c r="C1533" s="7" t="str">
        <f>IF([1]配变!D1533="","",[1]配变!D1533)</f>
        <v/>
      </c>
      <c r="D1533" s="7" t="str">
        <f>IF([1]配变!F1533="","",[1]配变!F1533)</f>
        <v/>
      </c>
      <c r="E1533" s="7" t="str">
        <f>IF([1]配变!H1533="","",[1]配变!H1533)</f>
        <v/>
      </c>
      <c r="F1533" s="7" t="str">
        <f>IF([1]配变!J1533="","",[1]配变!J1533)</f>
        <v/>
      </c>
      <c r="G1533" s="7" t="str">
        <f>IF([1]配变!K1533="","",[1]配变!K1533)</f>
        <v/>
      </c>
      <c r="H1533" s="7" t="str">
        <f>IF([1]配变!L1533="","",[1]配变!L1533)</f>
        <v/>
      </c>
      <c r="I1533" s="7" t="str">
        <f>IF([1]配变!M1533="","",[1]配变!M1533)</f>
        <v/>
      </c>
      <c r="J1533" s="7" t="str">
        <f>IF([1]配变!G1533="","",[1]配变!G1533)</f>
        <v/>
      </c>
    </row>
    <row r="1534" spans="1:10" x14ac:dyDescent="0.15">
      <c r="A1534" s="7" t="str">
        <f>IF([1]配变!A1534="","",[1]配变!A1534)</f>
        <v/>
      </c>
      <c r="B1534" s="7" t="str">
        <f>IF([1]配变!B1534="","",[1]配变!B1534)</f>
        <v/>
      </c>
      <c r="C1534" s="7" t="str">
        <f>IF([1]配变!D1534="","",[1]配变!D1534)</f>
        <v/>
      </c>
      <c r="D1534" s="7" t="str">
        <f>IF([1]配变!F1534="","",[1]配变!F1534)</f>
        <v/>
      </c>
      <c r="E1534" s="7" t="str">
        <f>IF([1]配变!H1534="","",[1]配变!H1534)</f>
        <v/>
      </c>
      <c r="F1534" s="7" t="str">
        <f>IF([1]配变!J1534="","",[1]配变!J1534)</f>
        <v/>
      </c>
      <c r="G1534" s="7" t="str">
        <f>IF([1]配变!K1534="","",[1]配变!K1534)</f>
        <v/>
      </c>
      <c r="H1534" s="7" t="str">
        <f>IF([1]配变!L1534="","",[1]配变!L1534)</f>
        <v/>
      </c>
      <c r="I1534" s="7" t="str">
        <f>IF([1]配变!M1534="","",[1]配变!M1534)</f>
        <v/>
      </c>
      <c r="J1534" s="7" t="str">
        <f>IF([1]配变!G1534="","",[1]配变!G1534)</f>
        <v/>
      </c>
    </row>
    <row r="1535" spans="1:10" x14ac:dyDescent="0.15">
      <c r="A1535" s="7" t="str">
        <f>IF([1]配变!A1535="","",[1]配变!A1535)</f>
        <v/>
      </c>
      <c r="B1535" s="7" t="str">
        <f>IF([1]配变!B1535="","",[1]配变!B1535)</f>
        <v/>
      </c>
      <c r="C1535" s="7" t="str">
        <f>IF([1]配变!D1535="","",[1]配变!D1535)</f>
        <v/>
      </c>
      <c r="D1535" s="7" t="str">
        <f>IF([1]配变!F1535="","",[1]配变!F1535)</f>
        <v/>
      </c>
      <c r="E1535" s="7" t="str">
        <f>IF([1]配变!H1535="","",[1]配变!H1535)</f>
        <v/>
      </c>
      <c r="F1535" s="7" t="str">
        <f>IF([1]配变!J1535="","",[1]配变!J1535)</f>
        <v/>
      </c>
      <c r="G1535" s="7" t="str">
        <f>IF([1]配变!K1535="","",[1]配变!K1535)</f>
        <v/>
      </c>
      <c r="H1535" s="7" t="str">
        <f>IF([1]配变!L1535="","",[1]配变!L1535)</f>
        <v/>
      </c>
      <c r="I1535" s="7" t="str">
        <f>IF([1]配变!M1535="","",[1]配变!M1535)</f>
        <v/>
      </c>
      <c r="J1535" s="7" t="str">
        <f>IF([1]配变!G1535="","",[1]配变!G1535)</f>
        <v/>
      </c>
    </row>
    <row r="1536" spans="1:10" x14ac:dyDescent="0.15">
      <c r="A1536" s="7" t="str">
        <f>IF([1]配变!A1536="","",[1]配变!A1536)</f>
        <v/>
      </c>
      <c r="B1536" s="7" t="str">
        <f>IF([1]配变!B1536="","",[1]配变!B1536)</f>
        <v/>
      </c>
      <c r="C1536" s="7" t="str">
        <f>IF([1]配变!D1536="","",[1]配变!D1536)</f>
        <v/>
      </c>
      <c r="D1536" s="7" t="str">
        <f>IF([1]配变!F1536="","",[1]配变!F1536)</f>
        <v/>
      </c>
      <c r="E1536" s="7" t="str">
        <f>IF([1]配变!H1536="","",[1]配变!H1536)</f>
        <v/>
      </c>
      <c r="F1536" s="7" t="str">
        <f>IF([1]配变!J1536="","",[1]配变!J1536)</f>
        <v/>
      </c>
      <c r="G1536" s="7" t="str">
        <f>IF([1]配变!K1536="","",[1]配变!K1536)</f>
        <v/>
      </c>
      <c r="H1536" s="7" t="str">
        <f>IF([1]配变!L1536="","",[1]配变!L1536)</f>
        <v/>
      </c>
      <c r="I1536" s="7" t="str">
        <f>IF([1]配变!M1536="","",[1]配变!M1536)</f>
        <v/>
      </c>
      <c r="J1536" s="7" t="str">
        <f>IF([1]配变!G1536="","",[1]配变!G1536)</f>
        <v/>
      </c>
    </row>
    <row r="1537" spans="1:10" x14ac:dyDescent="0.15">
      <c r="A1537" s="7" t="str">
        <f>IF([1]配变!A1537="","",[1]配变!A1537)</f>
        <v/>
      </c>
      <c r="B1537" s="7" t="str">
        <f>IF([1]配变!B1537="","",[1]配变!B1537)</f>
        <v/>
      </c>
      <c r="C1537" s="7" t="str">
        <f>IF([1]配变!D1537="","",[1]配变!D1537)</f>
        <v/>
      </c>
      <c r="D1537" s="7" t="str">
        <f>IF([1]配变!F1537="","",[1]配变!F1537)</f>
        <v/>
      </c>
      <c r="E1537" s="7" t="str">
        <f>IF([1]配变!H1537="","",[1]配变!H1537)</f>
        <v/>
      </c>
      <c r="F1537" s="7" t="str">
        <f>IF([1]配变!J1537="","",[1]配变!J1537)</f>
        <v/>
      </c>
      <c r="G1537" s="7" t="str">
        <f>IF([1]配变!K1537="","",[1]配变!K1537)</f>
        <v/>
      </c>
      <c r="H1537" s="7" t="str">
        <f>IF([1]配变!L1537="","",[1]配变!L1537)</f>
        <v/>
      </c>
      <c r="I1537" s="7" t="str">
        <f>IF([1]配变!M1537="","",[1]配变!M1537)</f>
        <v/>
      </c>
      <c r="J1537" s="7" t="str">
        <f>IF([1]配变!G1537="","",[1]配变!G1537)</f>
        <v/>
      </c>
    </row>
    <row r="1538" spans="1:10" x14ac:dyDescent="0.15">
      <c r="A1538" s="7" t="str">
        <f>IF([1]配变!A1538="","",[1]配变!A1538)</f>
        <v/>
      </c>
      <c r="B1538" s="7" t="str">
        <f>IF([1]配变!B1538="","",[1]配变!B1538)</f>
        <v/>
      </c>
      <c r="C1538" s="7" t="str">
        <f>IF([1]配变!D1538="","",[1]配变!D1538)</f>
        <v/>
      </c>
      <c r="D1538" s="7" t="str">
        <f>IF([1]配变!F1538="","",[1]配变!F1538)</f>
        <v/>
      </c>
      <c r="E1538" s="7" t="str">
        <f>IF([1]配变!H1538="","",[1]配变!H1538)</f>
        <v/>
      </c>
      <c r="F1538" s="7" t="str">
        <f>IF([1]配变!J1538="","",[1]配变!J1538)</f>
        <v/>
      </c>
      <c r="G1538" s="7" t="str">
        <f>IF([1]配变!K1538="","",[1]配变!K1538)</f>
        <v/>
      </c>
      <c r="H1538" s="7" t="str">
        <f>IF([1]配变!L1538="","",[1]配变!L1538)</f>
        <v/>
      </c>
      <c r="I1538" s="7" t="str">
        <f>IF([1]配变!M1538="","",[1]配变!M1538)</f>
        <v/>
      </c>
      <c r="J1538" s="7" t="str">
        <f>IF([1]配变!G1538="","",[1]配变!G1538)</f>
        <v/>
      </c>
    </row>
    <row r="1539" spans="1:10" x14ac:dyDescent="0.15">
      <c r="A1539" s="7" t="str">
        <f>IF([1]配变!A1539="","",[1]配变!A1539)</f>
        <v/>
      </c>
      <c r="B1539" s="7" t="str">
        <f>IF([1]配变!B1539="","",[1]配变!B1539)</f>
        <v/>
      </c>
      <c r="C1539" s="7" t="str">
        <f>IF([1]配变!D1539="","",[1]配变!D1539)</f>
        <v/>
      </c>
      <c r="D1539" s="7" t="str">
        <f>IF([1]配变!F1539="","",[1]配变!F1539)</f>
        <v/>
      </c>
      <c r="E1539" s="7" t="str">
        <f>IF([1]配变!H1539="","",[1]配变!H1539)</f>
        <v/>
      </c>
      <c r="F1539" s="7" t="str">
        <f>IF([1]配变!J1539="","",[1]配变!J1539)</f>
        <v/>
      </c>
      <c r="G1539" s="7" t="str">
        <f>IF([1]配变!K1539="","",[1]配变!K1539)</f>
        <v/>
      </c>
      <c r="H1539" s="7" t="str">
        <f>IF([1]配变!L1539="","",[1]配变!L1539)</f>
        <v/>
      </c>
      <c r="I1539" s="7" t="str">
        <f>IF([1]配变!M1539="","",[1]配变!M1539)</f>
        <v/>
      </c>
      <c r="J1539" s="7" t="str">
        <f>IF([1]配变!G1539="","",[1]配变!G1539)</f>
        <v/>
      </c>
    </row>
    <row r="1540" spans="1:10" x14ac:dyDescent="0.15">
      <c r="A1540" s="7" t="str">
        <f>IF([1]配变!A1540="","",[1]配变!A1540)</f>
        <v/>
      </c>
      <c r="B1540" s="7" t="str">
        <f>IF([1]配变!B1540="","",[1]配变!B1540)</f>
        <v/>
      </c>
      <c r="C1540" s="7" t="str">
        <f>IF([1]配变!D1540="","",[1]配变!D1540)</f>
        <v/>
      </c>
      <c r="D1540" s="7" t="str">
        <f>IF([1]配变!F1540="","",[1]配变!F1540)</f>
        <v/>
      </c>
      <c r="E1540" s="7" t="str">
        <f>IF([1]配变!H1540="","",[1]配变!H1540)</f>
        <v/>
      </c>
      <c r="F1540" s="7" t="str">
        <f>IF([1]配变!J1540="","",[1]配变!J1540)</f>
        <v/>
      </c>
      <c r="G1540" s="7" t="str">
        <f>IF([1]配变!K1540="","",[1]配变!K1540)</f>
        <v/>
      </c>
      <c r="H1540" s="7" t="str">
        <f>IF([1]配变!L1540="","",[1]配变!L1540)</f>
        <v/>
      </c>
      <c r="I1540" s="7" t="str">
        <f>IF([1]配变!M1540="","",[1]配变!M1540)</f>
        <v/>
      </c>
      <c r="J1540" s="7" t="str">
        <f>IF([1]配变!G1540="","",[1]配变!G1540)</f>
        <v/>
      </c>
    </row>
    <row r="1541" spans="1:10" x14ac:dyDescent="0.15">
      <c r="A1541" s="7" t="str">
        <f>IF([1]配变!A1541="","",[1]配变!A1541)</f>
        <v/>
      </c>
      <c r="B1541" s="7" t="str">
        <f>IF([1]配变!B1541="","",[1]配变!B1541)</f>
        <v/>
      </c>
      <c r="C1541" s="7" t="str">
        <f>IF([1]配变!D1541="","",[1]配变!D1541)</f>
        <v/>
      </c>
      <c r="D1541" s="7" t="str">
        <f>IF([1]配变!F1541="","",[1]配变!F1541)</f>
        <v/>
      </c>
      <c r="E1541" s="7" t="str">
        <f>IF([1]配变!H1541="","",[1]配变!H1541)</f>
        <v/>
      </c>
      <c r="F1541" s="7" t="str">
        <f>IF([1]配变!J1541="","",[1]配变!J1541)</f>
        <v/>
      </c>
      <c r="G1541" s="7" t="str">
        <f>IF([1]配变!K1541="","",[1]配变!K1541)</f>
        <v/>
      </c>
      <c r="H1541" s="7" t="str">
        <f>IF([1]配变!L1541="","",[1]配变!L1541)</f>
        <v/>
      </c>
      <c r="I1541" s="7" t="str">
        <f>IF([1]配变!M1541="","",[1]配变!M1541)</f>
        <v/>
      </c>
      <c r="J1541" s="7" t="str">
        <f>IF([1]配变!G1541="","",[1]配变!G1541)</f>
        <v/>
      </c>
    </row>
    <row r="1542" spans="1:10" x14ac:dyDescent="0.15">
      <c r="A1542" s="7" t="str">
        <f>IF([1]配变!A1542="","",[1]配变!A1542)</f>
        <v/>
      </c>
      <c r="B1542" s="7" t="str">
        <f>IF([1]配变!B1542="","",[1]配变!B1542)</f>
        <v/>
      </c>
      <c r="C1542" s="7" t="str">
        <f>IF([1]配变!D1542="","",[1]配变!D1542)</f>
        <v/>
      </c>
      <c r="D1542" s="7" t="str">
        <f>IF([1]配变!F1542="","",[1]配变!F1542)</f>
        <v/>
      </c>
      <c r="E1542" s="7" t="str">
        <f>IF([1]配变!H1542="","",[1]配变!H1542)</f>
        <v/>
      </c>
      <c r="F1542" s="7" t="str">
        <f>IF([1]配变!J1542="","",[1]配变!J1542)</f>
        <v/>
      </c>
      <c r="G1542" s="7" t="str">
        <f>IF([1]配变!K1542="","",[1]配变!K1542)</f>
        <v/>
      </c>
      <c r="H1542" s="7" t="str">
        <f>IF([1]配变!L1542="","",[1]配变!L1542)</f>
        <v/>
      </c>
      <c r="I1542" s="7" t="str">
        <f>IF([1]配变!M1542="","",[1]配变!M1542)</f>
        <v/>
      </c>
      <c r="J1542" s="7" t="str">
        <f>IF([1]配变!G1542="","",[1]配变!G1542)</f>
        <v/>
      </c>
    </row>
    <row r="1543" spans="1:10" x14ac:dyDescent="0.15">
      <c r="A1543" s="7" t="str">
        <f>IF([1]配变!A1543="","",[1]配变!A1543)</f>
        <v/>
      </c>
      <c r="B1543" s="7" t="str">
        <f>IF([1]配变!B1543="","",[1]配变!B1543)</f>
        <v/>
      </c>
      <c r="C1543" s="7" t="str">
        <f>IF([1]配变!D1543="","",[1]配变!D1543)</f>
        <v/>
      </c>
      <c r="D1543" s="7" t="str">
        <f>IF([1]配变!F1543="","",[1]配变!F1543)</f>
        <v/>
      </c>
      <c r="E1543" s="7" t="str">
        <f>IF([1]配变!H1543="","",[1]配变!H1543)</f>
        <v/>
      </c>
      <c r="F1543" s="7" t="str">
        <f>IF([1]配变!J1543="","",[1]配变!J1543)</f>
        <v/>
      </c>
      <c r="G1543" s="7" t="str">
        <f>IF([1]配变!K1543="","",[1]配变!K1543)</f>
        <v/>
      </c>
      <c r="H1543" s="7" t="str">
        <f>IF([1]配变!L1543="","",[1]配变!L1543)</f>
        <v/>
      </c>
      <c r="I1543" s="7" t="str">
        <f>IF([1]配变!M1543="","",[1]配变!M1543)</f>
        <v/>
      </c>
      <c r="J1543" s="7" t="str">
        <f>IF([1]配变!G1543="","",[1]配变!G1543)</f>
        <v/>
      </c>
    </row>
    <row r="1544" spans="1:10" x14ac:dyDescent="0.15">
      <c r="A1544" s="7" t="str">
        <f>IF([1]配变!A1544="","",[1]配变!A1544)</f>
        <v/>
      </c>
      <c r="B1544" s="7" t="str">
        <f>IF([1]配变!B1544="","",[1]配变!B1544)</f>
        <v/>
      </c>
      <c r="C1544" s="7" t="str">
        <f>IF([1]配变!D1544="","",[1]配变!D1544)</f>
        <v/>
      </c>
      <c r="D1544" s="7" t="str">
        <f>IF([1]配变!F1544="","",[1]配变!F1544)</f>
        <v/>
      </c>
      <c r="E1544" s="7" t="str">
        <f>IF([1]配变!H1544="","",[1]配变!H1544)</f>
        <v/>
      </c>
      <c r="F1544" s="7" t="str">
        <f>IF([1]配变!J1544="","",[1]配变!J1544)</f>
        <v/>
      </c>
      <c r="G1544" s="7" t="str">
        <f>IF([1]配变!K1544="","",[1]配变!K1544)</f>
        <v/>
      </c>
      <c r="H1544" s="7" t="str">
        <f>IF([1]配变!L1544="","",[1]配变!L1544)</f>
        <v/>
      </c>
      <c r="I1544" s="7" t="str">
        <f>IF([1]配变!M1544="","",[1]配变!M1544)</f>
        <v/>
      </c>
      <c r="J1544" s="7" t="str">
        <f>IF([1]配变!G1544="","",[1]配变!G1544)</f>
        <v/>
      </c>
    </row>
    <row r="1545" spans="1:10" x14ac:dyDescent="0.15">
      <c r="A1545" s="7" t="str">
        <f>IF([1]配变!A1545="","",[1]配变!A1545)</f>
        <v/>
      </c>
      <c r="B1545" s="7" t="str">
        <f>IF([1]配变!B1545="","",[1]配变!B1545)</f>
        <v/>
      </c>
      <c r="C1545" s="7" t="str">
        <f>IF([1]配变!D1545="","",[1]配变!D1545)</f>
        <v/>
      </c>
      <c r="D1545" s="7" t="str">
        <f>IF([1]配变!F1545="","",[1]配变!F1545)</f>
        <v/>
      </c>
      <c r="E1545" s="7" t="str">
        <f>IF([1]配变!H1545="","",[1]配变!H1545)</f>
        <v/>
      </c>
      <c r="F1545" s="7" t="str">
        <f>IF([1]配变!J1545="","",[1]配变!J1545)</f>
        <v/>
      </c>
      <c r="G1545" s="7" t="str">
        <f>IF([1]配变!K1545="","",[1]配变!K1545)</f>
        <v/>
      </c>
      <c r="H1545" s="7" t="str">
        <f>IF([1]配变!L1545="","",[1]配变!L1545)</f>
        <v/>
      </c>
      <c r="I1545" s="7" t="str">
        <f>IF([1]配变!M1545="","",[1]配变!M1545)</f>
        <v/>
      </c>
      <c r="J1545" s="7" t="str">
        <f>IF([1]配变!G1545="","",[1]配变!G1545)</f>
        <v/>
      </c>
    </row>
    <row r="1546" spans="1:10" x14ac:dyDescent="0.15">
      <c r="A1546" s="7" t="str">
        <f>IF([1]配变!A1546="","",[1]配变!A1546)</f>
        <v/>
      </c>
      <c r="B1546" s="7" t="str">
        <f>IF([1]配变!B1546="","",[1]配变!B1546)</f>
        <v/>
      </c>
      <c r="C1546" s="7" t="str">
        <f>IF([1]配变!D1546="","",[1]配变!D1546)</f>
        <v/>
      </c>
      <c r="D1546" s="7" t="str">
        <f>IF([1]配变!F1546="","",[1]配变!F1546)</f>
        <v/>
      </c>
      <c r="E1546" s="7" t="str">
        <f>IF([1]配变!H1546="","",[1]配变!H1546)</f>
        <v/>
      </c>
      <c r="F1546" s="7" t="str">
        <f>IF([1]配变!J1546="","",[1]配变!J1546)</f>
        <v/>
      </c>
      <c r="G1546" s="7" t="str">
        <f>IF([1]配变!K1546="","",[1]配变!K1546)</f>
        <v/>
      </c>
      <c r="H1546" s="7" t="str">
        <f>IF([1]配变!L1546="","",[1]配变!L1546)</f>
        <v/>
      </c>
      <c r="I1546" s="7" t="str">
        <f>IF([1]配变!M1546="","",[1]配变!M1546)</f>
        <v/>
      </c>
      <c r="J1546" s="7" t="str">
        <f>IF([1]配变!G1546="","",[1]配变!G1546)</f>
        <v/>
      </c>
    </row>
    <row r="1547" spans="1:10" x14ac:dyDescent="0.15">
      <c r="A1547" s="7" t="str">
        <f>IF([1]配变!A1547="","",[1]配变!A1547)</f>
        <v/>
      </c>
      <c r="B1547" s="7" t="str">
        <f>IF([1]配变!B1547="","",[1]配变!B1547)</f>
        <v/>
      </c>
      <c r="C1547" s="7" t="str">
        <f>IF([1]配变!D1547="","",[1]配变!D1547)</f>
        <v/>
      </c>
      <c r="D1547" s="7" t="str">
        <f>IF([1]配变!F1547="","",[1]配变!F1547)</f>
        <v/>
      </c>
      <c r="E1547" s="7" t="str">
        <f>IF([1]配变!H1547="","",[1]配变!H1547)</f>
        <v/>
      </c>
      <c r="F1547" s="7" t="str">
        <f>IF([1]配变!J1547="","",[1]配变!J1547)</f>
        <v/>
      </c>
      <c r="G1547" s="7" t="str">
        <f>IF([1]配变!K1547="","",[1]配变!K1547)</f>
        <v/>
      </c>
      <c r="H1547" s="7" t="str">
        <f>IF([1]配变!L1547="","",[1]配变!L1547)</f>
        <v/>
      </c>
      <c r="I1547" s="7" t="str">
        <f>IF([1]配变!M1547="","",[1]配变!M1547)</f>
        <v/>
      </c>
      <c r="J1547" s="7" t="str">
        <f>IF([1]配变!G1547="","",[1]配变!G1547)</f>
        <v/>
      </c>
    </row>
    <row r="1548" spans="1:10" x14ac:dyDescent="0.15">
      <c r="A1548" s="7" t="str">
        <f>IF([1]配变!A1548="","",[1]配变!A1548)</f>
        <v/>
      </c>
      <c r="B1548" s="7" t="str">
        <f>IF([1]配变!B1548="","",[1]配变!B1548)</f>
        <v/>
      </c>
      <c r="C1548" s="7" t="str">
        <f>IF([1]配变!D1548="","",[1]配变!D1548)</f>
        <v/>
      </c>
      <c r="D1548" s="7" t="str">
        <f>IF([1]配变!F1548="","",[1]配变!F1548)</f>
        <v/>
      </c>
      <c r="E1548" s="7" t="str">
        <f>IF([1]配变!H1548="","",[1]配变!H1548)</f>
        <v/>
      </c>
      <c r="F1548" s="7" t="str">
        <f>IF([1]配变!J1548="","",[1]配变!J1548)</f>
        <v/>
      </c>
      <c r="G1548" s="7" t="str">
        <f>IF([1]配变!K1548="","",[1]配变!K1548)</f>
        <v/>
      </c>
      <c r="H1548" s="7" t="str">
        <f>IF([1]配变!L1548="","",[1]配变!L1548)</f>
        <v/>
      </c>
      <c r="I1548" s="7" t="str">
        <f>IF([1]配变!M1548="","",[1]配变!M1548)</f>
        <v/>
      </c>
      <c r="J1548" s="7" t="str">
        <f>IF([1]配变!G1548="","",[1]配变!G1548)</f>
        <v/>
      </c>
    </row>
    <row r="1549" spans="1:10" x14ac:dyDescent="0.15">
      <c r="A1549" s="7" t="str">
        <f>IF([1]配变!A1549="","",[1]配变!A1549)</f>
        <v/>
      </c>
      <c r="B1549" s="7" t="str">
        <f>IF([1]配变!B1549="","",[1]配变!B1549)</f>
        <v/>
      </c>
      <c r="C1549" s="7" t="str">
        <f>IF([1]配变!D1549="","",[1]配变!D1549)</f>
        <v/>
      </c>
      <c r="D1549" s="7" t="str">
        <f>IF([1]配变!F1549="","",[1]配变!F1549)</f>
        <v/>
      </c>
      <c r="E1549" s="7" t="str">
        <f>IF([1]配变!H1549="","",[1]配变!H1549)</f>
        <v/>
      </c>
      <c r="F1549" s="7" t="str">
        <f>IF([1]配变!J1549="","",[1]配变!J1549)</f>
        <v/>
      </c>
      <c r="G1549" s="7" t="str">
        <f>IF([1]配变!K1549="","",[1]配变!K1549)</f>
        <v/>
      </c>
      <c r="H1549" s="7" t="str">
        <f>IF([1]配变!L1549="","",[1]配变!L1549)</f>
        <v/>
      </c>
      <c r="I1549" s="7" t="str">
        <f>IF([1]配变!M1549="","",[1]配变!M1549)</f>
        <v/>
      </c>
      <c r="J1549" s="7" t="str">
        <f>IF([1]配变!G1549="","",[1]配变!G1549)</f>
        <v/>
      </c>
    </row>
    <row r="1550" spans="1:10" x14ac:dyDescent="0.15">
      <c r="A1550" s="7" t="str">
        <f>IF([1]配变!A1550="","",[1]配变!A1550)</f>
        <v/>
      </c>
      <c r="B1550" s="7" t="str">
        <f>IF([1]配变!B1550="","",[1]配变!B1550)</f>
        <v/>
      </c>
      <c r="C1550" s="7" t="str">
        <f>IF([1]配变!D1550="","",[1]配变!D1550)</f>
        <v/>
      </c>
      <c r="D1550" s="7" t="str">
        <f>IF([1]配变!F1550="","",[1]配变!F1550)</f>
        <v/>
      </c>
      <c r="E1550" s="7" t="str">
        <f>IF([1]配变!H1550="","",[1]配变!H1550)</f>
        <v/>
      </c>
      <c r="F1550" s="7" t="str">
        <f>IF([1]配变!J1550="","",[1]配变!J1550)</f>
        <v/>
      </c>
      <c r="G1550" s="7" t="str">
        <f>IF([1]配变!K1550="","",[1]配变!K1550)</f>
        <v/>
      </c>
      <c r="H1550" s="7" t="str">
        <f>IF([1]配变!L1550="","",[1]配变!L1550)</f>
        <v/>
      </c>
      <c r="I1550" s="7" t="str">
        <f>IF([1]配变!M1550="","",[1]配变!M1550)</f>
        <v/>
      </c>
      <c r="J1550" s="7" t="str">
        <f>IF([1]配变!G1550="","",[1]配变!G1550)</f>
        <v/>
      </c>
    </row>
    <row r="1551" spans="1:10" x14ac:dyDescent="0.15">
      <c r="A1551" s="7" t="str">
        <f>IF([1]配变!A1551="","",[1]配变!A1551)</f>
        <v/>
      </c>
      <c r="B1551" s="7" t="str">
        <f>IF([1]配变!B1551="","",[1]配变!B1551)</f>
        <v/>
      </c>
      <c r="C1551" s="7" t="str">
        <f>IF([1]配变!D1551="","",[1]配变!D1551)</f>
        <v/>
      </c>
      <c r="D1551" s="7" t="str">
        <f>IF([1]配变!F1551="","",[1]配变!F1551)</f>
        <v/>
      </c>
      <c r="E1551" s="7" t="str">
        <f>IF([1]配变!H1551="","",[1]配变!H1551)</f>
        <v/>
      </c>
      <c r="F1551" s="7" t="str">
        <f>IF([1]配变!J1551="","",[1]配变!J1551)</f>
        <v/>
      </c>
      <c r="G1551" s="7" t="str">
        <f>IF([1]配变!K1551="","",[1]配变!K1551)</f>
        <v/>
      </c>
      <c r="H1551" s="7" t="str">
        <f>IF([1]配变!L1551="","",[1]配变!L1551)</f>
        <v/>
      </c>
      <c r="I1551" s="7" t="str">
        <f>IF([1]配变!M1551="","",[1]配变!M1551)</f>
        <v/>
      </c>
      <c r="J1551" s="7" t="str">
        <f>IF([1]配变!G1551="","",[1]配变!G1551)</f>
        <v/>
      </c>
    </row>
    <row r="1552" spans="1:10" x14ac:dyDescent="0.15">
      <c r="A1552" s="7" t="str">
        <f>IF([1]配变!A1552="","",[1]配变!A1552)</f>
        <v/>
      </c>
      <c r="B1552" s="7" t="str">
        <f>IF([1]配变!B1552="","",[1]配变!B1552)</f>
        <v/>
      </c>
      <c r="C1552" s="7" t="str">
        <f>IF([1]配变!D1552="","",[1]配变!D1552)</f>
        <v/>
      </c>
      <c r="D1552" s="7" t="str">
        <f>IF([1]配变!F1552="","",[1]配变!F1552)</f>
        <v/>
      </c>
      <c r="E1552" s="7" t="str">
        <f>IF([1]配变!H1552="","",[1]配变!H1552)</f>
        <v/>
      </c>
      <c r="F1552" s="7" t="str">
        <f>IF([1]配变!J1552="","",[1]配变!J1552)</f>
        <v/>
      </c>
      <c r="G1552" s="7" t="str">
        <f>IF([1]配变!K1552="","",[1]配变!K1552)</f>
        <v/>
      </c>
      <c r="H1552" s="7" t="str">
        <f>IF([1]配变!L1552="","",[1]配变!L1552)</f>
        <v/>
      </c>
      <c r="I1552" s="7" t="str">
        <f>IF([1]配变!M1552="","",[1]配变!M1552)</f>
        <v/>
      </c>
      <c r="J1552" s="7" t="str">
        <f>IF([1]配变!G1552="","",[1]配变!G1552)</f>
        <v/>
      </c>
    </row>
    <row r="1553" spans="1:10" x14ac:dyDescent="0.15">
      <c r="A1553" s="7" t="str">
        <f>IF([1]配变!A1553="","",[1]配变!A1553)</f>
        <v/>
      </c>
      <c r="B1553" s="7" t="str">
        <f>IF([1]配变!B1553="","",[1]配变!B1553)</f>
        <v/>
      </c>
      <c r="C1553" s="7" t="str">
        <f>IF([1]配变!D1553="","",[1]配变!D1553)</f>
        <v/>
      </c>
      <c r="D1553" s="7" t="str">
        <f>IF([1]配变!F1553="","",[1]配变!F1553)</f>
        <v/>
      </c>
      <c r="E1553" s="7" t="str">
        <f>IF([1]配变!H1553="","",[1]配变!H1553)</f>
        <v/>
      </c>
      <c r="F1553" s="7" t="str">
        <f>IF([1]配变!J1553="","",[1]配变!J1553)</f>
        <v/>
      </c>
      <c r="G1553" s="7" t="str">
        <f>IF([1]配变!K1553="","",[1]配变!K1553)</f>
        <v/>
      </c>
      <c r="H1553" s="7" t="str">
        <f>IF([1]配变!L1553="","",[1]配变!L1553)</f>
        <v/>
      </c>
      <c r="I1553" s="7" t="str">
        <f>IF([1]配变!M1553="","",[1]配变!M1553)</f>
        <v/>
      </c>
      <c r="J1553" s="7" t="str">
        <f>IF([1]配变!G1553="","",[1]配变!G1553)</f>
        <v/>
      </c>
    </row>
    <row r="1554" spans="1:10" x14ac:dyDescent="0.15">
      <c r="A1554" s="7" t="str">
        <f>IF([1]配变!A1554="","",[1]配变!A1554)</f>
        <v/>
      </c>
      <c r="B1554" s="7" t="str">
        <f>IF([1]配变!B1554="","",[1]配变!B1554)</f>
        <v/>
      </c>
      <c r="C1554" s="7" t="str">
        <f>IF([1]配变!D1554="","",[1]配变!D1554)</f>
        <v/>
      </c>
      <c r="D1554" s="7" t="str">
        <f>IF([1]配变!F1554="","",[1]配变!F1554)</f>
        <v/>
      </c>
      <c r="E1554" s="7" t="str">
        <f>IF([1]配变!H1554="","",[1]配变!H1554)</f>
        <v/>
      </c>
      <c r="F1554" s="7" t="str">
        <f>IF([1]配变!J1554="","",[1]配变!J1554)</f>
        <v/>
      </c>
      <c r="G1554" s="7" t="str">
        <f>IF([1]配变!K1554="","",[1]配变!K1554)</f>
        <v/>
      </c>
      <c r="H1554" s="7" t="str">
        <f>IF([1]配变!L1554="","",[1]配变!L1554)</f>
        <v/>
      </c>
      <c r="I1554" s="7" t="str">
        <f>IF([1]配变!M1554="","",[1]配变!M1554)</f>
        <v/>
      </c>
      <c r="J1554" s="7" t="str">
        <f>IF([1]配变!G1554="","",[1]配变!G1554)</f>
        <v/>
      </c>
    </row>
    <row r="1555" spans="1:10" x14ac:dyDescent="0.15">
      <c r="A1555" s="7" t="str">
        <f>IF([1]配变!A1555="","",[1]配变!A1555)</f>
        <v/>
      </c>
      <c r="B1555" s="7" t="str">
        <f>IF([1]配变!B1555="","",[1]配变!B1555)</f>
        <v/>
      </c>
      <c r="C1555" s="7" t="str">
        <f>IF([1]配变!D1555="","",[1]配变!D1555)</f>
        <v/>
      </c>
      <c r="D1555" s="7" t="str">
        <f>IF([1]配变!F1555="","",[1]配变!F1555)</f>
        <v/>
      </c>
      <c r="E1555" s="7" t="str">
        <f>IF([1]配变!H1555="","",[1]配变!H1555)</f>
        <v/>
      </c>
      <c r="F1555" s="7" t="str">
        <f>IF([1]配变!J1555="","",[1]配变!J1555)</f>
        <v/>
      </c>
      <c r="G1555" s="7" t="str">
        <f>IF([1]配变!K1555="","",[1]配变!K1555)</f>
        <v/>
      </c>
      <c r="H1555" s="7" t="str">
        <f>IF([1]配变!L1555="","",[1]配变!L1555)</f>
        <v/>
      </c>
      <c r="I1555" s="7" t="str">
        <f>IF([1]配变!M1555="","",[1]配变!M1555)</f>
        <v/>
      </c>
      <c r="J1555" s="7" t="str">
        <f>IF([1]配变!G1555="","",[1]配变!G1555)</f>
        <v/>
      </c>
    </row>
    <row r="1556" spans="1:10" x14ac:dyDescent="0.15">
      <c r="A1556" s="7" t="str">
        <f>IF([1]配变!A1556="","",[1]配变!A1556)</f>
        <v/>
      </c>
      <c r="B1556" s="7" t="str">
        <f>IF([1]配变!B1556="","",[1]配变!B1556)</f>
        <v/>
      </c>
      <c r="C1556" s="7" t="str">
        <f>IF([1]配变!D1556="","",[1]配变!D1556)</f>
        <v/>
      </c>
      <c r="D1556" s="7" t="str">
        <f>IF([1]配变!F1556="","",[1]配变!F1556)</f>
        <v/>
      </c>
      <c r="E1556" s="7" t="str">
        <f>IF([1]配变!H1556="","",[1]配变!H1556)</f>
        <v/>
      </c>
      <c r="F1556" s="7" t="str">
        <f>IF([1]配变!J1556="","",[1]配变!J1556)</f>
        <v/>
      </c>
      <c r="G1556" s="7" t="str">
        <f>IF([1]配变!K1556="","",[1]配变!K1556)</f>
        <v/>
      </c>
      <c r="H1556" s="7" t="str">
        <f>IF([1]配变!L1556="","",[1]配变!L1556)</f>
        <v/>
      </c>
      <c r="I1556" s="7" t="str">
        <f>IF([1]配变!M1556="","",[1]配变!M1556)</f>
        <v/>
      </c>
      <c r="J1556" s="7" t="str">
        <f>IF([1]配变!G1556="","",[1]配变!G1556)</f>
        <v/>
      </c>
    </row>
    <row r="1557" spans="1:10" x14ac:dyDescent="0.15">
      <c r="A1557" s="7" t="str">
        <f>IF([1]配变!A1557="","",[1]配变!A1557)</f>
        <v/>
      </c>
      <c r="B1557" s="7" t="str">
        <f>IF([1]配变!B1557="","",[1]配变!B1557)</f>
        <v/>
      </c>
      <c r="C1557" s="7" t="str">
        <f>IF([1]配变!D1557="","",[1]配变!D1557)</f>
        <v/>
      </c>
      <c r="D1557" s="7" t="str">
        <f>IF([1]配变!F1557="","",[1]配变!F1557)</f>
        <v/>
      </c>
      <c r="E1557" s="7" t="str">
        <f>IF([1]配变!H1557="","",[1]配变!H1557)</f>
        <v/>
      </c>
      <c r="F1557" s="7" t="str">
        <f>IF([1]配变!J1557="","",[1]配变!J1557)</f>
        <v/>
      </c>
      <c r="G1557" s="7" t="str">
        <f>IF([1]配变!K1557="","",[1]配变!K1557)</f>
        <v/>
      </c>
      <c r="H1557" s="7" t="str">
        <f>IF([1]配变!L1557="","",[1]配变!L1557)</f>
        <v/>
      </c>
      <c r="I1557" s="7" t="str">
        <f>IF([1]配变!M1557="","",[1]配变!M1557)</f>
        <v/>
      </c>
      <c r="J1557" s="7" t="str">
        <f>IF([1]配变!G1557="","",[1]配变!G1557)</f>
        <v/>
      </c>
    </row>
    <row r="1558" spans="1:10" x14ac:dyDescent="0.15">
      <c r="A1558" s="7" t="str">
        <f>IF([1]配变!A1558="","",[1]配变!A1558)</f>
        <v/>
      </c>
      <c r="B1558" s="7" t="str">
        <f>IF([1]配变!B1558="","",[1]配变!B1558)</f>
        <v/>
      </c>
      <c r="C1558" s="7" t="str">
        <f>IF([1]配变!D1558="","",[1]配变!D1558)</f>
        <v/>
      </c>
      <c r="D1558" s="7" t="str">
        <f>IF([1]配变!F1558="","",[1]配变!F1558)</f>
        <v/>
      </c>
      <c r="E1558" s="7" t="str">
        <f>IF([1]配变!H1558="","",[1]配变!H1558)</f>
        <v/>
      </c>
      <c r="F1558" s="7" t="str">
        <f>IF([1]配变!J1558="","",[1]配变!J1558)</f>
        <v/>
      </c>
      <c r="G1558" s="7" t="str">
        <f>IF([1]配变!K1558="","",[1]配变!K1558)</f>
        <v/>
      </c>
      <c r="H1558" s="7" t="str">
        <f>IF([1]配变!L1558="","",[1]配变!L1558)</f>
        <v/>
      </c>
      <c r="I1558" s="7" t="str">
        <f>IF([1]配变!M1558="","",[1]配变!M1558)</f>
        <v/>
      </c>
      <c r="J1558" s="7" t="str">
        <f>IF([1]配变!G1558="","",[1]配变!G1558)</f>
        <v/>
      </c>
    </row>
    <row r="1559" spans="1:10" x14ac:dyDescent="0.15">
      <c r="A1559" s="7" t="str">
        <f>IF([1]配变!A1559="","",[1]配变!A1559)</f>
        <v/>
      </c>
      <c r="B1559" s="7" t="str">
        <f>IF([1]配变!B1559="","",[1]配变!B1559)</f>
        <v/>
      </c>
      <c r="C1559" s="7" t="str">
        <f>IF([1]配变!D1559="","",[1]配变!D1559)</f>
        <v/>
      </c>
      <c r="D1559" s="7" t="str">
        <f>IF([1]配变!F1559="","",[1]配变!F1559)</f>
        <v/>
      </c>
      <c r="E1559" s="7" t="str">
        <f>IF([1]配变!H1559="","",[1]配变!H1559)</f>
        <v/>
      </c>
      <c r="F1559" s="7" t="str">
        <f>IF([1]配变!J1559="","",[1]配变!J1559)</f>
        <v/>
      </c>
      <c r="G1559" s="7" t="str">
        <f>IF([1]配变!K1559="","",[1]配变!K1559)</f>
        <v/>
      </c>
      <c r="H1559" s="7" t="str">
        <f>IF([1]配变!L1559="","",[1]配变!L1559)</f>
        <v/>
      </c>
      <c r="I1559" s="7" t="str">
        <f>IF([1]配变!M1559="","",[1]配变!M1559)</f>
        <v/>
      </c>
      <c r="J1559" s="7" t="str">
        <f>IF([1]配变!G1559="","",[1]配变!G1559)</f>
        <v/>
      </c>
    </row>
    <row r="1560" spans="1:10" x14ac:dyDescent="0.15">
      <c r="A1560" s="7" t="str">
        <f>IF([1]配变!A1560="","",[1]配变!A1560)</f>
        <v/>
      </c>
      <c r="B1560" s="7" t="str">
        <f>IF([1]配变!B1560="","",[1]配变!B1560)</f>
        <v/>
      </c>
      <c r="C1560" s="7" t="str">
        <f>IF([1]配变!D1560="","",[1]配变!D1560)</f>
        <v/>
      </c>
      <c r="D1560" s="7" t="str">
        <f>IF([1]配变!F1560="","",[1]配变!F1560)</f>
        <v/>
      </c>
      <c r="E1560" s="7" t="str">
        <f>IF([1]配变!H1560="","",[1]配变!H1560)</f>
        <v/>
      </c>
      <c r="F1560" s="7" t="str">
        <f>IF([1]配变!J1560="","",[1]配变!J1560)</f>
        <v/>
      </c>
      <c r="G1560" s="7" t="str">
        <f>IF([1]配变!K1560="","",[1]配变!K1560)</f>
        <v/>
      </c>
      <c r="H1560" s="7" t="str">
        <f>IF([1]配变!L1560="","",[1]配变!L1560)</f>
        <v/>
      </c>
      <c r="I1560" s="7" t="str">
        <f>IF([1]配变!M1560="","",[1]配变!M1560)</f>
        <v/>
      </c>
      <c r="J1560" s="7" t="str">
        <f>IF([1]配变!G1560="","",[1]配变!G1560)</f>
        <v/>
      </c>
    </row>
    <row r="1561" spans="1:10" x14ac:dyDescent="0.15">
      <c r="A1561" s="7" t="str">
        <f>IF([1]配变!A1561="","",[1]配变!A1561)</f>
        <v/>
      </c>
      <c r="B1561" s="7" t="str">
        <f>IF([1]配变!B1561="","",[1]配变!B1561)</f>
        <v/>
      </c>
      <c r="C1561" s="7" t="str">
        <f>IF([1]配变!D1561="","",[1]配变!D1561)</f>
        <v/>
      </c>
      <c r="D1561" s="7" t="str">
        <f>IF([1]配变!F1561="","",[1]配变!F1561)</f>
        <v/>
      </c>
      <c r="E1561" s="7" t="str">
        <f>IF([1]配变!H1561="","",[1]配变!H1561)</f>
        <v/>
      </c>
      <c r="F1561" s="7" t="str">
        <f>IF([1]配变!J1561="","",[1]配变!J1561)</f>
        <v/>
      </c>
      <c r="G1561" s="7" t="str">
        <f>IF([1]配变!K1561="","",[1]配变!K1561)</f>
        <v/>
      </c>
      <c r="H1561" s="7" t="str">
        <f>IF([1]配变!L1561="","",[1]配变!L1561)</f>
        <v/>
      </c>
      <c r="I1561" s="7" t="str">
        <f>IF([1]配变!M1561="","",[1]配变!M1561)</f>
        <v/>
      </c>
      <c r="J1561" s="7" t="str">
        <f>IF([1]配变!G1561="","",[1]配变!G1561)</f>
        <v/>
      </c>
    </row>
    <row r="1562" spans="1:10" x14ac:dyDescent="0.15">
      <c r="A1562" s="7" t="str">
        <f>IF([1]配变!A1562="","",[1]配变!A1562)</f>
        <v/>
      </c>
      <c r="B1562" s="7" t="str">
        <f>IF([1]配变!B1562="","",[1]配变!B1562)</f>
        <v/>
      </c>
      <c r="C1562" s="7" t="str">
        <f>IF([1]配变!D1562="","",[1]配变!D1562)</f>
        <v/>
      </c>
      <c r="D1562" s="7" t="str">
        <f>IF([1]配变!F1562="","",[1]配变!F1562)</f>
        <v/>
      </c>
      <c r="E1562" s="7" t="str">
        <f>IF([1]配变!H1562="","",[1]配变!H1562)</f>
        <v/>
      </c>
      <c r="F1562" s="7" t="str">
        <f>IF([1]配变!J1562="","",[1]配变!J1562)</f>
        <v/>
      </c>
      <c r="G1562" s="7" t="str">
        <f>IF([1]配变!K1562="","",[1]配变!K1562)</f>
        <v/>
      </c>
      <c r="H1562" s="7" t="str">
        <f>IF([1]配变!L1562="","",[1]配变!L1562)</f>
        <v/>
      </c>
      <c r="I1562" s="7" t="str">
        <f>IF([1]配变!M1562="","",[1]配变!M1562)</f>
        <v/>
      </c>
      <c r="J1562" s="7" t="str">
        <f>IF([1]配变!G1562="","",[1]配变!G1562)</f>
        <v/>
      </c>
    </row>
    <row r="1563" spans="1:10" x14ac:dyDescent="0.15">
      <c r="A1563" s="7" t="str">
        <f>IF([1]配变!A1563="","",[1]配变!A1563)</f>
        <v/>
      </c>
      <c r="B1563" s="7" t="str">
        <f>IF([1]配变!B1563="","",[1]配变!B1563)</f>
        <v/>
      </c>
      <c r="C1563" s="7" t="str">
        <f>IF([1]配变!D1563="","",[1]配变!D1563)</f>
        <v/>
      </c>
      <c r="D1563" s="7" t="str">
        <f>IF([1]配变!F1563="","",[1]配变!F1563)</f>
        <v/>
      </c>
      <c r="E1563" s="7" t="str">
        <f>IF([1]配变!H1563="","",[1]配变!H1563)</f>
        <v/>
      </c>
      <c r="F1563" s="7" t="str">
        <f>IF([1]配变!J1563="","",[1]配变!J1563)</f>
        <v/>
      </c>
      <c r="G1563" s="7" t="str">
        <f>IF([1]配变!K1563="","",[1]配变!K1563)</f>
        <v/>
      </c>
      <c r="H1563" s="7" t="str">
        <f>IF([1]配变!L1563="","",[1]配变!L1563)</f>
        <v/>
      </c>
      <c r="I1563" s="7" t="str">
        <f>IF([1]配变!M1563="","",[1]配变!M1563)</f>
        <v/>
      </c>
      <c r="J1563" s="7" t="str">
        <f>IF([1]配变!G1563="","",[1]配变!G1563)</f>
        <v/>
      </c>
    </row>
    <row r="1564" spans="1:10" x14ac:dyDescent="0.15">
      <c r="A1564" s="7" t="str">
        <f>IF([1]配变!A1564="","",[1]配变!A1564)</f>
        <v/>
      </c>
      <c r="B1564" s="7" t="str">
        <f>IF([1]配变!B1564="","",[1]配变!B1564)</f>
        <v/>
      </c>
      <c r="C1564" s="7" t="str">
        <f>IF([1]配变!D1564="","",[1]配变!D1564)</f>
        <v/>
      </c>
      <c r="D1564" s="7" t="str">
        <f>IF([1]配变!F1564="","",[1]配变!F1564)</f>
        <v/>
      </c>
      <c r="E1564" s="7" t="str">
        <f>IF([1]配变!H1564="","",[1]配变!H1564)</f>
        <v/>
      </c>
      <c r="F1564" s="7" t="str">
        <f>IF([1]配变!J1564="","",[1]配变!J1564)</f>
        <v/>
      </c>
      <c r="G1564" s="7" t="str">
        <f>IF([1]配变!K1564="","",[1]配变!K1564)</f>
        <v/>
      </c>
      <c r="H1564" s="7" t="str">
        <f>IF([1]配变!L1564="","",[1]配变!L1564)</f>
        <v/>
      </c>
      <c r="I1564" s="7" t="str">
        <f>IF([1]配变!M1564="","",[1]配变!M1564)</f>
        <v/>
      </c>
      <c r="J1564" s="7" t="str">
        <f>IF([1]配变!G1564="","",[1]配变!G1564)</f>
        <v/>
      </c>
    </row>
    <row r="1565" spans="1:10" x14ac:dyDescent="0.15">
      <c r="A1565" s="7" t="str">
        <f>IF([1]配变!A1565="","",[1]配变!A1565)</f>
        <v/>
      </c>
      <c r="B1565" s="7" t="str">
        <f>IF([1]配变!B1565="","",[1]配变!B1565)</f>
        <v/>
      </c>
      <c r="C1565" s="7" t="str">
        <f>IF([1]配变!D1565="","",[1]配变!D1565)</f>
        <v/>
      </c>
      <c r="D1565" s="7" t="str">
        <f>IF([1]配变!F1565="","",[1]配变!F1565)</f>
        <v/>
      </c>
      <c r="E1565" s="7" t="str">
        <f>IF([1]配变!H1565="","",[1]配变!H1565)</f>
        <v/>
      </c>
      <c r="F1565" s="7" t="str">
        <f>IF([1]配变!J1565="","",[1]配变!J1565)</f>
        <v/>
      </c>
      <c r="G1565" s="7" t="str">
        <f>IF([1]配变!K1565="","",[1]配变!K1565)</f>
        <v/>
      </c>
      <c r="H1565" s="7" t="str">
        <f>IF([1]配变!L1565="","",[1]配变!L1565)</f>
        <v/>
      </c>
      <c r="I1565" s="7" t="str">
        <f>IF([1]配变!M1565="","",[1]配变!M1565)</f>
        <v/>
      </c>
      <c r="J1565" s="7" t="str">
        <f>IF([1]配变!G1565="","",[1]配变!G1565)</f>
        <v/>
      </c>
    </row>
    <row r="1566" spans="1:10" x14ac:dyDescent="0.15">
      <c r="A1566" s="7" t="str">
        <f>IF([1]配变!A1566="","",[1]配变!A1566)</f>
        <v/>
      </c>
      <c r="B1566" s="7" t="str">
        <f>IF([1]配变!B1566="","",[1]配变!B1566)</f>
        <v/>
      </c>
      <c r="C1566" s="7" t="str">
        <f>IF([1]配变!D1566="","",[1]配变!D1566)</f>
        <v/>
      </c>
      <c r="D1566" s="7" t="str">
        <f>IF([1]配变!F1566="","",[1]配变!F1566)</f>
        <v/>
      </c>
      <c r="E1566" s="7" t="str">
        <f>IF([1]配变!H1566="","",[1]配变!H1566)</f>
        <v/>
      </c>
      <c r="F1566" s="7" t="str">
        <f>IF([1]配变!J1566="","",[1]配变!J1566)</f>
        <v/>
      </c>
      <c r="G1566" s="7" t="str">
        <f>IF([1]配变!K1566="","",[1]配变!K1566)</f>
        <v/>
      </c>
      <c r="H1566" s="7" t="str">
        <f>IF([1]配变!L1566="","",[1]配变!L1566)</f>
        <v/>
      </c>
      <c r="I1566" s="7" t="str">
        <f>IF([1]配变!M1566="","",[1]配变!M1566)</f>
        <v/>
      </c>
      <c r="J1566" s="7" t="str">
        <f>IF([1]配变!G1566="","",[1]配变!G1566)</f>
        <v/>
      </c>
    </row>
    <row r="1567" spans="1:10" x14ac:dyDescent="0.15">
      <c r="A1567" s="7" t="str">
        <f>IF([1]配变!A1567="","",[1]配变!A1567)</f>
        <v/>
      </c>
      <c r="B1567" s="7" t="str">
        <f>IF([1]配变!B1567="","",[1]配变!B1567)</f>
        <v/>
      </c>
      <c r="C1567" s="7" t="str">
        <f>IF([1]配变!D1567="","",[1]配变!D1567)</f>
        <v/>
      </c>
      <c r="D1567" s="7" t="str">
        <f>IF([1]配变!F1567="","",[1]配变!F1567)</f>
        <v/>
      </c>
      <c r="E1567" s="7" t="str">
        <f>IF([1]配变!H1567="","",[1]配变!H1567)</f>
        <v/>
      </c>
      <c r="F1567" s="7" t="str">
        <f>IF([1]配变!J1567="","",[1]配变!J1567)</f>
        <v/>
      </c>
      <c r="G1567" s="7" t="str">
        <f>IF([1]配变!K1567="","",[1]配变!K1567)</f>
        <v/>
      </c>
      <c r="H1567" s="7" t="str">
        <f>IF([1]配变!L1567="","",[1]配变!L1567)</f>
        <v/>
      </c>
      <c r="I1567" s="7" t="str">
        <f>IF([1]配变!M1567="","",[1]配变!M1567)</f>
        <v/>
      </c>
      <c r="J1567" s="7" t="str">
        <f>IF([1]配变!G1567="","",[1]配变!G1567)</f>
        <v/>
      </c>
    </row>
    <row r="1568" spans="1:10" x14ac:dyDescent="0.15">
      <c r="A1568" s="7" t="str">
        <f>IF([1]配变!A1568="","",[1]配变!A1568)</f>
        <v/>
      </c>
      <c r="B1568" s="7" t="str">
        <f>IF([1]配变!B1568="","",[1]配变!B1568)</f>
        <v/>
      </c>
      <c r="C1568" s="7" t="str">
        <f>IF([1]配变!D1568="","",[1]配变!D1568)</f>
        <v/>
      </c>
      <c r="D1568" s="7" t="str">
        <f>IF([1]配变!F1568="","",[1]配变!F1568)</f>
        <v/>
      </c>
      <c r="E1568" s="7" t="str">
        <f>IF([1]配变!H1568="","",[1]配变!H1568)</f>
        <v/>
      </c>
      <c r="F1568" s="7" t="str">
        <f>IF([1]配变!J1568="","",[1]配变!J1568)</f>
        <v/>
      </c>
      <c r="G1568" s="7" t="str">
        <f>IF([1]配变!K1568="","",[1]配变!K1568)</f>
        <v/>
      </c>
      <c r="H1568" s="7" t="str">
        <f>IF([1]配变!L1568="","",[1]配变!L1568)</f>
        <v/>
      </c>
      <c r="I1568" s="7" t="str">
        <f>IF([1]配变!M1568="","",[1]配变!M1568)</f>
        <v/>
      </c>
      <c r="J1568" s="7" t="str">
        <f>IF([1]配变!G1568="","",[1]配变!G1568)</f>
        <v/>
      </c>
    </row>
    <row r="1569" spans="1:10" x14ac:dyDescent="0.15">
      <c r="A1569" s="7" t="str">
        <f>IF([1]配变!A1569="","",[1]配变!A1569)</f>
        <v/>
      </c>
      <c r="B1569" s="7" t="str">
        <f>IF([1]配变!B1569="","",[1]配变!B1569)</f>
        <v/>
      </c>
      <c r="C1569" s="7" t="str">
        <f>IF([1]配变!D1569="","",[1]配变!D1569)</f>
        <v/>
      </c>
      <c r="D1569" s="7" t="str">
        <f>IF([1]配变!F1569="","",[1]配变!F1569)</f>
        <v/>
      </c>
      <c r="E1569" s="7" t="str">
        <f>IF([1]配变!H1569="","",[1]配变!H1569)</f>
        <v/>
      </c>
      <c r="F1569" s="7" t="str">
        <f>IF([1]配变!J1569="","",[1]配变!J1569)</f>
        <v/>
      </c>
      <c r="G1569" s="7" t="str">
        <f>IF([1]配变!K1569="","",[1]配变!K1569)</f>
        <v/>
      </c>
      <c r="H1569" s="7" t="str">
        <f>IF([1]配变!L1569="","",[1]配变!L1569)</f>
        <v/>
      </c>
      <c r="I1569" s="7" t="str">
        <f>IF([1]配变!M1569="","",[1]配变!M1569)</f>
        <v/>
      </c>
      <c r="J1569" s="7" t="str">
        <f>IF([1]配变!G1569="","",[1]配变!G1569)</f>
        <v/>
      </c>
    </row>
    <row r="1570" spans="1:10" x14ac:dyDescent="0.15">
      <c r="A1570" s="7" t="str">
        <f>IF([1]配变!A1570="","",[1]配变!A1570)</f>
        <v/>
      </c>
      <c r="B1570" s="7" t="str">
        <f>IF([1]配变!B1570="","",[1]配变!B1570)</f>
        <v/>
      </c>
      <c r="C1570" s="7" t="str">
        <f>IF([1]配变!D1570="","",[1]配变!D1570)</f>
        <v/>
      </c>
      <c r="D1570" s="7" t="str">
        <f>IF([1]配变!F1570="","",[1]配变!F1570)</f>
        <v/>
      </c>
      <c r="E1570" s="7" t="str">
        <f>IF([1]配变!H1570="","",[1]配变!H1570)</f>
        <v/>
      </c>
      <c r="F1570" s="7" t="str">
        <f>IF([1]配变!J1570="","",[1]配变!J1570)</f>
        <v/>
      </c>
      <c r="G1570" s="7" t="str">
        <f>IF([1]配变!K1570="","",[1]配变!K1570)</f>
        <v/>
      </c>
      <c r="H1570" s="7" t="str">
        <f>IF([1]配变!L1570="","",[1]配变!L1570)</f>
        <v/>
      </c>
      <c r="I1570" s="7" t="str">
        <f>IF([1]配变!M1570="","",[1]配变!M1570)</f>
        <v/>
      </c>
      <c r="J1570" s="7" t="str">
        <f>IF([1]配变!G1570="","",[1]配变!G1570)</f>
        <v/>
      </c>
    </row>
    <row r="1571" spans="1:10" x14ac:dyDescent="0.15">
      <c r="A1571" s="7" t="str">
        <f>IF([1]配变!A1571="","",[1]配变!A1571)</f>
        <v/>
      </c>
      <c r="B1571" s="7" t="str">
        <f>IF([1]配变!B1571="","",[1]配变!B1571)</f>
        <v/>
      </c>
      <c r="C1571" s="7" t="str">
        <f>IF([1]配变!D1571="","",[1]配变!D1571)</f>
        <v/>
      </c>
      <c r="D1571" s="7" t="str">
        <f>IF([1]配变!F1571="","",[1]配变!F1571)</f>
        <v/>
      </c>
      <c r="E1571" s="7" t="str">
        <f>IF([1]配变!H1571="","",[1]配变!H1571)</f>
        <v/>
      </c>
      <c r="F1571" s="7" t="str">
        <f>IF([1]配变!J1571="","",[1]配变!J1571)</f>
        <v/>
      </c>
      <c r="G1571" s="7" t="str">
        <f>IF([1]配变!K1571="","",[1]配变!K1571)</f>
        <v/>
      </c>
      <c r="H1571" s="7" t="str">
        <f>IF([1]配变!L1571="","",[1]配变!L1571)</f>
        <v/>
      </c>
      <c r="I1571" s="7" t="str">
        <f>IF([1]配变!M1571="","",[1]配变!M1571)</f>
        <v/>
      </c>
      <c r="J1571" s="7" t="str">
        <f>IF([1]配变!G1571="","",[1]配变!G1571)</f>
        <v/>
      </c>
    </row>
    <row r="1572" spans="1:10" x14ac:dyDescent="0.15">
      <c r="A1572" s="7" t="str">
        <f>IF([1]配变!A1572="","",[1]配变!A1572)</f>
        <v/>
      </c>
      <c r="B1572" s="7" t="str">
        <f>IF([1]配变!B1572="","",[1]配变!B1572)</f>
        <v/>
      </c>
      <c r="C1572" s="7" t="str">
        <f>IF([1]配变!D1572="","",[1]配变!D1572)</f>
        <v/>
      </c>
      <c r="D1572" s="7" t="str">
        <f>IF([1]配变!F1572="","",[1]配变!F1572)</f>
        <v/>
      </c>
      <c r="E1572" s="7" t="str">
        <f>IF([1]配变!H1572="","",[1]配变!H1572)</f>
        <v/>
      </c>
      <c r="F1572" s="7" t="str">
        <f>IF([1]配变!J1572="","",[1]配变!J1572)</f>
        <v/>
      </c>
      <c r="G1572" s="7" t="str">
        <f>IF([1]配变!K1572="","",[1]配变!K1572)</f>
        <v/>
      </c>
      <c r="H1572" s="7" t="str">
        <f>IF([1]配变!L1572="","",[1]配变!L1572)</f>
        <v/>
      </c>
      <c r="I1572" s="7" t="str">
        <f>IF([1]配变!M1572="","",[1]配变!M1572)</f>
        <v/>
      </c>
      <c r="J1572" s="7" t="str">
        <f>IF([1]配变!G1572="","",[1]配变!G1572)</f>
        <v/>
      </c>
    </row>
    <row r="1573" spans="1:10" x14ac:dyDescent="0.15">
      <c r="A1573" s="7" t="str">
        <f>IF([1]配变!A1573="","",[1]配变!A1573)</f>
        <v/>
      </c>
      <c r="B1573" s="7" t="str">
        <f>IF([1]配变!B1573="","",[1]配变!B1573)</f>
        <v/>
      </c>
      <c r="C1573" s="7" t="str">
        <f>IF([1]配变!D1573="","",[1]配变!D1573)</f>
        <v/>
      </c>
      <c r="D1573" s="7" t="str">
        <f>IF([1]配变!F1573="","",[1]配变!F1573)</f>
        <v/>
      </c>
      <c r="E1573" s="7" t="str">
        <f>IF([1]配变!H1573="","",[1]配变!H1573)</f>
        <v/>
      </c>
      <c r="F1573" s="7" t="str">
        <f>IF([1]配变!J1573="","",[1]配变!J1573)</f>
        <v/>
      </c>
      <c r="G1573" s="7" t="str">
        <f>IF([1]配变!K1573="","",[1]配变!K1573)</f>
        <v/>
      </c>
      <c r="H1573" s="7" t="str">
        <f>IF([1]配变!L1573="","",[1]配变!L1573)</f>
        <v/>
      </c>
      <c r="I1573" s="7" t="str">
        <f>IF([1]配变!M1573="","",[1]配变!M1573)</f>
        <v/>
      </c>
      <c r="J1573" s="7" t="str">
        <f>IF([1]配变!G1573="","",[1]配变!G1573)</f>
        <v/>
      </c>
    </row>
    <row r="1574" spans="1:10" x14ac:dyDescent="0.15">
      <c r="A1574" s="7" t="str">
        <f>IF([1]配变!A1574="","",[1]配变!A1574)</f>
        <v/>
      </c>
      <c r="B1574" s="7" t="str">
        <f>IF([1]配变!B1574="","",[1]配变!B1574)</f>
        <v/>
      </c>
      <c r="C1574" s="7" t="str">
        <f>IF([1]配变!D1574="","",[1]配变!D1574)</f>
        <v/>
      </c>
      <c r="D1574" s="7" t="str">
        <f>IF([1]配变!F1574="","",[1]配变!F1574)</f>
        <v/>
      </c>
      <c r="E1574" s="7" t="str">
        <f>IF([1]配变!H1574="","",[1]配变!H1574)</f>
        <v/>
      </c>
      <c r="F1574" s="7" t="str">
        <f>IF([1]配变!J1574="","",[1]配变!J1574)</f>
        <v/>
      </c>
      <c r="G1574" s="7" t="str">
        <f>IF([1]配变!K1574="","",[1]配变!K1574)</f>
        <v/>
      </c>
      <c r="H1574" s="7" t="str">
        <f>IF([1]配变!L1574="","",[1]配变!L1574)</f>
        <v/>
      </c>
      <c r="I1574" s="7" t="str">
        <f>IF([1]配变!M1574="","",[1]配变!M1574)</f>
        <v/>
      </c>
      <c r="J1574" s="7" t="str">
        <f>IF([1]配变!G1574="","",[1]配变!G1574)</f>
        <v/>
      </c>
    </row>
    <row r="1575" spans="1:10" x14ac:dyDescent="0.15">
      <c r="A1575" s="7" t="str">
        <f>IF([1]配变!A1575="","",[1]配变!A1575)</f>
        <v/>
      </c>
      <c r="B1575" s="7" t="str">
        <f>IF([1]配变!B1575="","",[1]配变!B1575)</f>
        <v/>
      </c>
      <c r="C1575" s="7" t="str">
        <f>IF([1]配变!D1575="","",[1]配变!D1575)</f>
        <v/>
      </c>
      <c r="D1575" s="7" t="str">
        <f>IF([1]配变!F1575="","",[1]配变!F1575)</f>
        <v/>
      </c>
      <c r="E1575" s="7" t="str">
        <f>IF([1]配变!H1575="","",[1]配变!H1575)</f>
        <v/>
      </c>
      <c r="F1575" s="7" t="str">
        <f>IF([1]配变!J1575="","",[1]配变!J1575)</f>
        <v/>
      </c>
      <c r="G1575" s="7" t="str">
        <f>IF([1]配变!K1575="","",[1]配变!K1575)</f>
        <v/>
      </c>
      <c r="H1575" s="7" t="str">
        <f>IF([1]配变!L1575="","",[1]配变!L1575)</f>
        <v/>
      </c>
      <c r="I1575" s="7" t="str">
        <f>IF([1]配变!M1575="","",[1]配变!M1575)</f>
        <v/>
      </c>
      <c r="J1575" s="7" t="str">
        <f>IF([1]配变!G1575="","",[1]配变!G1575)</f>
        <v/>
      </c>
    </row>
    <row r="1576" spans="1:10" x14ac:dyDescent="0.15">
      <c r="A1576" s="7" t="str">
        <f>IF([1]配变!A1576="","",[1]配变!A1576)</f>
        <v/>
      </c>
      <c r="B1576" s="7" t="str">
        <f>IF([1]配变!B1576="","",[1]配变!B1576)</f>
        <v/>
      </c>
      <c r="C1576" s="7" t="str">
        <f>IF([1]配变!D1576="","",[1]配变!D1576)</f>
        <v/>
      </c>
      <c r="D1576" s="7" t="str">
        <f>IF([1]配变!F1576="","",[1]配变!F1576)</f>
        <v/>
      </c>
      <c r="E1576" s="7" t="str">
        <f>IF([1]配变!H1576="","",[1]配变!H1576)</f>
        <v/>
      </c>
      <c r="F1576" s="7" t="str">
        <f>IF([1]配变!J1576="","",[1]配变!J1576)</f>
        <v/>
      </c>
      <c r="G1576" s="7" t="str">
        <f>IF([1]配变!K1576="","",[1]配变!K1576)</f>
        <v/>
      </c>
      <c r="H1576" s="7" t="str">
        <f>IF([1]配变!L1576="","",[1]配变!L1576)</f>
        <v/>
      </c>
      <c r="I1576" s="7" t="str">
        <f>IF([1]配变!M1576="","",[1]配变!M1576)</f>
        <v/>
      </c>
      <c r="J1576" s="7" t="str">
        <f>IF([1]配变!G1576="","",[1]配变!G1576)</f>
        <v/>
      </c>
    </row>
    <row r="1577" spans="1:10" x14ac:dyDescent="0.15">
      <c r="A1577" s="7" t="str">
        <f>IF([1]配变!A1577="","",[1]配变!A1577)</f>
        <v/>
      </c>
      <c r="B1577" s="7" t="str">
        <f>IF([1]配变!B1577="","",[1]配变!B1577)</f>
        <v/>
      </c>
      <c r="C1577" s="7" t="str">
        <f>IF([1]配变!D1577="","",[1]配变!D1577)</f>
        <v/>
      </c>
      <c r="D1577" s="7" t="str">
        <f>IF([1]配变!F1577="","",[1]配变!F1577)</f>
        <v/>
      </c>
      <c r="E1577" s="7" t="str">
        <f>IF([1]配变!H1577="","",[1]配变!H1577)</f>
        <v/>
      </c>
      <c r="F1577" s="7" t="str">
        <f>IF([1]配变!J1577="","",[1]配变!J1577)</f>
        <v/>
      </c>
      <c r="G1577" s="7" t="str">
        <f>IF([1]配变!K1577="","",[1]配变!K1577)</f>
        <v/>
      </c>
      <c r="H1577" s="7" t="str">
        <f>IF([1]配变!L1577="","",[1]配变!L1577)</f>
        <v/>
      </c>
      <c r="I1577" s="7" t="str">
        <f>IF([1]配变!M1577="","",[1]配变!M1577)</f>
        <v/>
      </c>
      <c r="J1577" s="7" t="str">
        <f>IF([1]配变!G1577="","",[1]配变!G1577)</f>
        <v/>
      </c>
    </row>
    <row r="1578" spans="1:10" x14ac:dyDescent="0.15">
      <c r="A1578" s="7" t="str">
        <f>IF([1]配变!A1578="","",[1]配变!A1578)</f>
        <v/>
      </c>
      <c r="B1578" s="7" t="str">
        <f>IF([1]配变!B1578="","",[1]配变!B1578)</f>
        <v/>
      </c>
      <c r="C1578" s="7" t="str">
        <f>IF([1]配变!D1578="","",[1]配变!D1578)</f>
        <v/>
      </c>
      <c r="D1578" s="7" t="str">
        <f>IF([1]配变!F1578="","",[1]配变!F1578)</f>
        <v/>
      </c>
      <c r="E1578" s="7" t="str">
        <f>IF([1]配变!H1578="","",[1]配变!H1578)</f>
        <v/>
      </c>
      <c r="F1578" s="7" t="str">
        <f>IF([1]配变!J1578="","",[1]配变!J1578)</f>
        <v/>
      </c>
      <c r="G1578" s="7" t="str">
        <f>IF([1]配变!K1578="","",[1]配变!K1578)</f>
        <v/>
      </c>
      <c r="H1578" s="7" t="str">
        <f>IF([1]配变!L1578="","",[1]配变!L1578)</f>
        <v/>
      </c>
      <c r="I1578" s="7" t="str">
        <f>IF([1]配变!M1578="","",[1]配变!M1578)</f>
        <v/>
      </c>
      <c r="J1578" s="7" t="str">
        <f>IF([1]配变!G1578="","",[1]配变!G1578)</f>
        <v/>
      </c>
    </row>
    <row r="1579" spans="1:10" x14ac:dyDescent="0.15">
      <c r="A1579" s="7" t="str">
        <f>IF([1]配变!A1579="","",[1]配变!A1579)</f>
        <v/>
      </c>
      <c r="B1579" s="7" t="str">
        <f>IF([1]配变!B1579="","",[1]配变!B1579)</f>
        <v/>
      </c>
      <c r="C1579" s="7" t="str">
        <f>IF([1]配变!D1579="","",[1]配变!D1579)</f>
        <v/>
      </c>
      <c r="D1579" s="7" t="str">
        <f>IF([1]配变!F1579="","",[1]配变!F1579)</f>
        <v/>
      </c>
      <c r="E1579" s="7" t="str">
        <f>IF([1]配变!H1579="","",[1]配变!H1579)</f>
        <v/>
      </c>
      <c r="F1579" s="7" t="str">
        <f>IF([1]配变!J1579="","",[1]配变!J1579)</f>
        <v/>
      </c>
      <c r="G1579" s="7" t="str">
        <f>IF([1]配变!K1579="","",[1]配变!K1579)</f>
        <v/>
      </c>
      <c r="H1579" s="7" t="str">
        <f>IF([1]配变!L1579="","",[1]配变!L1579)</f>
        <v/>
      </c>
      <c r="I1579" s="7" t="str">
        <f>IF([1]配变!M1579="","",[1]配变!M1579)</f>
        <v/>
      </c>
      <c r="J1579" s="7" t="str">
        <f>IF([1]配变!G1579="","",[1]配变!G1579)</f>
        <v/>
      </c>
    </row>
    <row r="1580" spans="1:10" x14ac:dyDescent="0.15">
      <c r="A1580" s="7" t="str">
        <f>IF([1]配变!A1580="","",[1]配变!A1580)</f>
        <v/>
      </c>
      <c r="B1580" s="7" t="str">
        <f>IF([1]配变!B1580="","",[1]配变!B1580)</f>
        <v/>
      </c>
      <c r="C1580" s="7" t="str">
        <f>IF([1]配变!D1580="","",[1]配变!D1580)</f>
        <v/>
      </c>
      <c r="D1580" s="7" t="str">
        <f>IF([1]配变!F1580="","",[1]配变!F1580)</f>
        <v/>
      </c>
      <c r="E1580" s="7" t="str">
        <f>IF([1]配变!H1580="","",[1]配变!H1580)</f>
        <v/>
      </c>
      <c r="F1580" s="7" t="str">
        <f>IF([1]配变!J1580="","",[1]配变!J1580)</f>
        <v/>
      </c>
      <c r="G1580" s="7" t="str">
        <f>IF([1]配变!K1580="","",[1]配变!K1580)</f>
        <v/>
      </c>
      <c r="H1580" s="7" t="str">
        <f>IF([1]配变!L1580="","",[1]配变!L1580)</f>
        <v/>
      </c>
      <c r="I1580" s="7" t="str">
        <f>IF([1]配变!M1580="","",[1]配变!M1580)</f>
        <v/>
      </c>
      <c r="J1580" s="7" t="str">
        <f>IF([1]配变!G1580="","",[1]配变!G1580)</f>
        <v/>
      </c>
    </row>
    <row r="1581" spans="1:10" x14ac:dyDescent="0.15">
      <c r="A1581" s="7" t="str">
        <f>IF([1]配变!A1581="","",[1]配变!A1581)</f>
        <v/>
      </c>
      <c r="B1581" s="7" t="str">
        <f>IF([1]配变!B1581="","",[1]配变!B1581)</f>
        <v/>
      </c>
      <c r="C1581" s="7" t="str">
        <f>IF([1]配变!D1581="","",[1]配变!D1581)</f>
        <v/>
      </c>
      <c r="D1581" s="7" t="str">
        <f>IF([1]配变!F1581="","",[1]配变!F1581)</f>
        <v/>
      </c>
      <c r="E1581" s="7" t="str">
        <f>IF([1]配变!H1581="","",[1]配变!H1581)</f>
        <v/>
      </c>
      <c r="F1581" s="7" t="str">
        <f>IF([1]配变!J1581="","",[1]配变!J1581)</f>
        <v/>
      </c>
      <c r="G1581" s="7" t="str">
        <f>IF([1]配变!K1581="","",[1]配变!K1581)</f>
        <v/>
      </c>
      <c r="H1581" s="7" t="str">
        <f>IF([1]配变!L1581="","",[1]配变!L1581)</f>
        <v/>
      </c>
      <c r="I1581" s="7" t="str">
        <f>IF([1]配变!M1581="","",[1]配变!M1581)</f>
        <v/>
      </c>
      <c r="J1581" s="7" t="str">
        <f>IF([1]配变!G1581="","",[1]配变!G1581)</f>
        <v/>
      </c>
    </row>
    <row r="1582" spans="1:10" x14ac:dyDescent="0.15">
      <c r="A1582" s="7" t="str">
        <f>IF([1]配变!A1582="","",[1]配变!A1582)</f>
        <v/>
      </c>
      <c r="B1582" s="7" t="str">
        <f>IF([1]配变!B1582="","",[1]配变!B1582)</f>
        <v/>
      </c>
      <c r="C1582" s="7" t="str">
        <f>IF([1]配变!D1582="","",[1]配变!D1582)</f>
        <v/>
      </c>
      <c r="D1582" s="7" t="str">
        <f>IF([1]配变!F1582="","",[1]配变!F1582)</f>
        <v/>
      </c>
      <c r="E1582" s="7" t="str">
        <f>IF([1]配变!H1582="","",[1]配变!H1582)</f>
        <v/>
      </c>
      <c r="F1582" s="7" t="str">
        <f>IF([1]配变!J1582="","",[1]配变!J1582)</f>
        <v/>
      </c>
      <c r="G1582" s="7" t="str">
        <f>IF([1]配变!K1582="","",[1]配变!K1582)</f>
        <v/>
      </c>
      <c r="H1582" s="7" t="str">
        <f>IF([1]配变!L1582="","",[1]配变!L1582)</f>
        <v/>
      </c>
      <c r="I1582" s="7" t="str">
        <f>IF([1]配变!M1582="","",[1]配变!M1582)</f>
        <v/>
      </c>
      <c r="J1582" s="7" t="str">
        <f>IF([1]配变!G1582="","",[1]配变!G1582)</f>
        <v/>
      </c>
    </row>
    <row r="1583" spans="1:10" x14ac:dyDescent="0.15">
      <c r="A1583" s="7" t="str">
        <f>IF([1]配变!A1583="","",[1]配变!A1583)</f>
        <v/>
      </c>
      <c r="B1583" s="7" t="str">
        <f>IF([1]配变!B1583="","",[1]配变!B1583)</f>
        <v/>
      </c>
      <c r="C1583" s="7" t="str">
        <f>IF([1]配变!D1583="","",[1]配变!D1583)</f>
        <v/>
      </c>
      <c r="D1583" s="7" t="str">
        <f>IF([1]配变!F1583="","",[1]配变!F1583)</f>
        <v/>
      </c>
      <c r="E1583" s="7" t="str">
        <f>IF([1]配变!H1583="","",[1]配变!H1583)</f>
        <v/>
      </c>
      <c r="F1583" s="7" t="str">
        <f>IF([1]配变!J1583="","",[1]配变!J1583)</f>
        <v/>
      </c>
      <c r="G1583" s="7" t="str">
        <f>IF([1]配变!K1583="","",[1]配变!K1583)</f>
        <v/>
      </c>
      <c r="H1583" s="7" t="str">
        <f>IF([1]配变!L1583="","",[1]配变!L1583)</f>
        <v/>
      </c>
      <c r="I1583" s="7" t="str">
        <f>IF([1]配变!M1583="","",[1]配变!M1583)</f>
        <v/>
      </c>
      <c r="J1583" s="7" t="str">
        <f>IF([1]配变!G1583="","",[1]配变!G1583)</f>
        <v/>
      </c>
    </row>
    <row r="1584" spans="1:10" x14ac:dyDescent="0.15">
      <c r="A1584" s="7" t="str">
        <f>IF([1]配变!A1584="","",[1]配变!A1584)</f>
        <v/>
      </c>
      <c r="B1584" s="7" t="str">
        <f>IF([1]配变!B1584="","",[1]配变!B1584)</f>
        <v/>
      </c>
      <c r="C1584" s="7" t="str">
        <f>IF([1]配变!D1584="","",[1]配变!D1584)</f>
        <v/>
      </c>
      <c r="D1584" s="7" t="str">
        <f>IF([1]配变!F1584="","",[1]配变!F1584)</f>
        <v/>
      </c>
      <c r="E1584" s="7" t="str">
        <f>IF([1]配变!H1584="","",[1]配变!H1584)</f>
        <v/>
      </c>
      <c r="F1584" s="7" t="str">
        <f>IF([1]配变!J1584="","",[1]配变!J1584)</f>
        <v/>
      </c>
      <c r="G1584" s="7" t="str">
        <f>IF([1]配变!K1584="","",[1]配变!K1584)</f>
        <v/>
      </c>
      <c r="H1584" s="7" t="str">
        <f>IF([1]配变!L1584="","",[1]配变!L1584)</f>
        <v/>
      </c>
      <c r="I1584" s="7" t="str">
        <f>IF([1]配变!M1584="","",[1]配变!M1584)</f>
        <v/>
      </c>
      <c r="J1584" s="7" t="str">
        <f>IF([1]配变!G1584="","",[1]配变!G1584)</f>
        <v/>
      </c>
    </row>
    <row r="1585" spans="1:10" x14ac:dyDescent="0.15">
      <c r="A1585" s="7" t="str">
        <f>IF([1]配变!A1585="","",[1]配变!A1585)</f>
        <v/>
      </c>
      <c r="B1585" s="7" t="str">
        <f>IF([1]配变!B1585="","",[1]配变!B1585)</f>
        <v/>
      </c>
      <c r="C1585" s="7" t="str">
        <f>IF([1]配变!D1585="","",[1]配变!D1585)</f>
        <v/>
      </c>
      <c r="D1585" s="7" t="str">
        <f>IF([1]配变!F1585="","",[1]配变!F1585)</f>
        <v/>
      </c>
      <c r="E1585" s="7" t="str">
        <f>IF([1]配变!H1585="","",[1]配变!H1585)</f>
        <v/>
      </c>
      <c r="F1585" s="7" t="str">
        <f>IF([1]配变!J1585="","",[1]配变!J1585)</f>
        <v/>
      </c>
      <c r="G1585" s="7" t="str">
        <f>IF([1]配变!K1585="","",[1]配变!K1585)</f>
        <v/>
      </c>
      <c r="H1585" s="7" t="str">
        <f>IF([1]配变!L1585="","",[1]配变!L1585)</f>
        <v/>
      </c>
      <c r="I1585" s="7" t="str">
        <f>IF([1]配变!M1585="","",[1]配变!M1585)</f>
        <v/>
      </c>
      <c r="J1585" s="7" t="str">
        <f>IF([1]配变!G1585="","",[1]配变!G1585)</f>
        <v/>
      </c>
    </row>
    <row r="1586" spans="1:10" x14ac:dyDescent="0.15">
      <c r="A1586" s="7" t="str">
        <f>IF([1]配变!A1586="","",[1]配变!A1586)</f>
        <v/>
      </c>
      <c r="B1586" s="7" t="str">
        <f>IF([1]配变!B1586="","",[1]配变!B1586)</f>
        <v/>
      </c>
      <c r="C1586" s="7" t="str">
        <f>IF([1]配变!D1586="","",[1]配变!D1586)</f>
        <v/>
      </c>
      <c r="D1586" s="7" t="str">
        <f>IF([1]配变!F1586="","",[1]配变!F1586)</f>
        <v/>
      </c>
      <c r="E1586" s="7" t="str">
        <f>IF([1]配变!H1586="","",[1]配变!H1586)</f>
        <v/>
      </c>
      <c r="F1586" s="7" t="str">
        <f>IF([1]配变!J1586="","",[1]配变!J1586)</f>
        <v/>
      </c>
      <c r="G1586" s="7" t="str">
        <f>IF([1]配变!K1586="","",[1]配变!K1586)</f>
        <v/>
      </c>
      <c r="H1586" s="7" t="str">
        <f>IF([1]配变!L1586="","",[1]配变!L1586)</f>
        <v/>
      </c>
      <c r="I1586" s="7" t="str">
        <f>IF([1]配变!M1586="","",[1]配变!M1586)</f>
        <v/>
      </c>
      <c r="J1586" s="7" t="str">
        <f>IF([1]配变!G1586="","",[1]配变!G1586)</f>
        <v/>
      </c>
    </row>
    <row r="1587" spans="1:10" x14ac:dyDescent="0.15">
      <c r="A1587" s="7" t="str">
        <f>IF([1]配变!A1587="","",[1]配变!A1587)</f>
        <v/>
      </c>
      <c r="B1587" s="7" t="str">
        <f>IF([1]配变!B1587="","",[1]配变!B1587)</f>
        <v/>
      </c>
      <c r="C1587" s="7" t="str">
        <f>IF([1]配变!D1587="","",[1]配变!D1587)</f>
        <v/>
      </c>
      <c r="D1587" s="7" t="str">
        <f>IF([1]配变!F1587="","",[1]配变!F1587)</f>
        <v/>
      </c>
      <c r="E1587" s="7" t="str">
        <f>IF([1]配变!H1587="","",[1]配变!H1587)</f>
        <v/>
      </c>
      <c r="F1587" s="7" t="str">
        <f>IF([1]配变!J1587="","",[1]配变!J1587)</f>
        <v/>
      </c>
      <c r="G1587" s="7" t="str">
        <f>IF([1]配变!K1587="","",[1]配变!K1587)</f>
        <v/>
      </c>
      <c r="H1587" s="7" t="str">
        <f>IF([1]配变!L1587="","",[1]配变!L1587)</f>
        <v/>
      </c>
      <c r="I1587" s="7" t="str">
        <f>IF([1]配变!M1587="","",[1]配变!M1587)</f>
        <v/>
      </c>
      <c r="J1587" s="7" t="str">
        <f>IF([1]配变!G1587="","",[1]配变!G1587)</f>
        <v/>
      </c>
    </row>
    <row r="1588" spans="1:10" x14ac:dyDescent="0.15">
      <c r="A1588" s="7" t="str">
        <f>IF([1]配变!A1588="","",[1]配变!A1588)</f>
        <v/>
      </c>
      <c r="B1588" s="7" t="str">
        <f>IF([1]配变!B1588="","",[1]配变!B1588)</f>
        <v/>
      </c>
      <c r="C1588" s="7" t="str">
        <f>IF([1]配变!D1588="","",[1]配变!D1588)</f>
        <v/>
      </c>
      <c r="D1588" s="7" t="str">
        <f>IF([1]配变!F1588="","",[1]配变!F1588)</f>
        <v/>
      </c>
      <c r="E1588" s="7" t="str">
        <f>IF([1]配变!H1588="","",[1]配变!H1588)</f>
        <v/>
      </c>
      <c r="F1588" s="7" t="str">
        <f>IF([1]配变!J1588="","",[1]配变!J1588)</f>
        <v/>
      </c>
      <c r="G1588" s="7" t="str">
        <f>IF([1]配变!K1588="","",[1]配变!K1588)</f>
        <v/>
      </c>
      <c r="H1588" s="7" t="str">
        <f>IF([1]配变!L1588="","",[1]配变!L1588)</f>
        <v/>
      </c>
      <c r="I1588" s="7" t="str">
        <f>IF([1]配变!M1588="","",[1]配变!M1588)</f>
        <v/>
      </c>
      <c r="J1588" s="7" t="str">
        <f>IF([1]配变!G1588="","",[1]配变!G1588)</f>
        <v/>
      </c>
    </row>
    <row r="1589" spans="1:10" x14ac:dyDescent="0.15">
      <c r="A1589" s="7" t="str">
        <f>IF([1]配变!A1589="","",[1]配变!A1589)</f>
        <v/>
      </c>
      <c r="B1589" s="7" t="str">
        <f>IF([1]配变!B1589="","",[1]配变!B1589)</f>
        <v/>
      </c>
      <c r="C1589" s="7" t="str">
        <f>IF([1]配变!D1589="","",[1]配变!D1589)</f>
        <v/>
      </c>
      <c r="D1589" s="7" t="str">
        <f>IF([1]配变!F1589="","",[1]配变!F1589)</f>
        <v/>
      </c>
      <c r="E1589" s="7" t="str">
        <f>IF([1]配变!H1589="","",[1]配变!H1589)</f>
        <v/>
      </c>
      <c r="F1589" s="7" t="str">
        <f>IF([1]配变!J1589="","",[1]配变!J1589)</f>
        <v/>
      </c>
      <c r="G1589" s="7" t="str">
        <f>IF([1]配变!K1589="","",[1]配变!K1589)</f>
        <v/>
      </c>
      <c r="H1589" s="7" t="str">
        <f>IF([1]配变!L1589="","",[1]配变!L1589)</f>
        <v/>
      </c>
      <c r="I1589" s="7" t="str">
        <f>IF([1]配变!M1589="","",[1]配变!M1589)</f>
        <v/>
      </c>
      <c r="J1589" s="7" t="str">
        <f>IF([1]配变!G1589="","",[1]配变!G1589)</f>
        <v/>
      </c>
    </row>
    <row r="1590" spans="1:10" x14ac:dyDescent="0.15">
      <c r="A1590" s="7" t="str">
        <f>IF([1]配变!A1590="","",[1]配变!A1590)</f>
        <v/>
      </c>
      <c r="B1590" s="7" t="str">
        <f>IF([1]配变!B1590="","",[1]配变!B1590)</f>
        <v/>
      </c>
      <c r="C1590" s="7" t="str">
        <f>IF([1]配变!D1590="","",[1]配变!D1590)</f>
        <v/>
      </c>
      <c r="D1590" s="7" t="str">
        <f>IF([1]配变!F1590="","",[1]配变!F1590)</f>
        <v/>
      </c>
      <c r="E1590" s="7" t="str">
        <f>IF([1]配变!H1590="","",[1]配变!H1590)</f>
        <v/>
      </c>
      <c r="F1590" s="7" t="str">
        <f>IF([1]配变!J1590="","",[1]配变!J1590)</f>
        <v/>
      </c>
      <c r="G1590" s="7" t="str">
        <f>IF([1]配变!K1590="","",[1]配变!K1590)</f>
        <v/>
      </c>
      <c r="H1590" s="7" t="str">
        <f>IF([1]配变!L1590="","",[1]配变!L1590)</f>
        <v/>
      </c>
      <c r="I1590" s="7" t="str">
        <f>IF([1]配变!M1590="","",[1]配变!M1590)</f>
        <v/>
      </c>
      <c r="J1590" s="7" t="str">
        <f>IF([1]配变!G1590="","",[1]配变!G1590)</f>
        <v/>
      </c>
    </row>
    <row r="1591" spans="1:10" x14ac:dyDescent="0.15">
      <c r="A1591" s="7" t="str">
        <f>IF([1]配变!A1591="","",[1]配变!A1591)</f>
        <v/>
      </c>
      <c r="B1591" s="7" t="str">
        <f>IF([1]配变!B1591="","",[1]配变!B1591)</f>
        <v/>
      </c>
      <c r="C1591" s="7" t="str">
        <f>IF([1]配变!D1591="","",[1]配变!D1591)</f>
        <v/>
      </c>
      <c r="D1591" s="7" t="str">
        <f>IF([1]配变!F1591="","",[1]配变!F1591)</f>
        <v/>
      </c>
      <c r="E1591" s="7" t="str">
        <f>IF([1]配变!H1591="","",[1]配变!H1591)</f>
        <v/>
      </c>
      <c r="F1591" s="7" t="str">
        <f>IF([1]配变!J1591="","",[1]配变!J1591)</f>
        <v/>
      </c>
      <c r="G1591" s="7" t="str">
        <f>IF([1]配变!K1591="","",[1]配变!K1591)</f>
        <v/>
      </c>
      <c r="H1591" s="7" t="str">
        <f>IF([1]配变!L1591="","",[1]配变!L1591)</f>
        <v/>
      </c>
      <c r="I1591" s="7" t="str">
        <f>IF([1]配变!M1591="","",[1]配变!M1591)</f>
        <v/>
      </c>
      <c r="J1591" s="7" t="str">
        <f>IF([1]配变!G1591="","",[1]配变!G1591)</f>
        <v/>
      </c>
    </row>
    <row r="1592" spans="1:10" x14ac:dyDescent="0.15">
      <c r="A1592" s="7" t="str">
        <f>IF([1]配变!A1592="","",[1]配变!A1592)</f>
        <v/>
      </c>
      <c r="B1592" s="7" t="str">
        <f>IF([1]配变!B1592="","",[1]配变!B1592)</f>
        <v/>
      </c>
      <c r="C1592" s="7" t="str">
        <f>IF([1]配变!D1592="","",[1]配变!D1592)</f>
        <v/>
      </c>
      <c r="D1592" s="7" t="str">
        <f>IF([1]配变!F1592="","",[1]配变!F1592)</f>
        <v/>
      </c>
      <c r="E1592" s="7" t="str">
        <f>IF([1]配变!H1592="","",[1]配变!H1592)</f>
        <v/>
      </c>
      <c r="F1592" s="7" t="str">
        <f>IF([1]配变!J1592="","",[1]配变!J1592)</f>
        <v/>
      </c>
      <c r="G1592" s="7" t="str">
        <f>IF([1]配变!K1592="","",[1]配变!K1592)</f>
        <v/>
      </c>
      <c r="H1592" s="7" t="str">
        <f>IF([1]配变!L1592="","",[1]配变!L1592)</f>
        <v/>
      </c>
      <c r="I1592" s="7" t="str">
        <f>IF([1]配变!M1592="","",[1]配变!M1592)</f>
        <v/>
      </c>
      <c r="J1592" s="7" t="str">
        <f>IF([1]配变!G1592="","",[1]配变!G1592)</f>
        <v/>
      </c>
    </row>
    <row r="1593" spans="1:10" x14ac:dyDescent="0.15">
      <c r="A1593" s="7" t="str">
        <f>IF([1]配变!A1593="","",[1]配变!A1593)</f>
        <v/>
      </c>
      <c r="B1593" s="7" t="str">
        <f>IF([1]配变!B1593="","",[1]配变!B1593)</f>
        <v/>
      </c>
      <c r="C1593" s="7" t="str">
        <f>IF([1]配变!D1593="","",[1]配变!D1593)</f>
        <v/>
      </c>
      <c r="D1593" s="7" t="str">
        <f>IF([1]配变!F1593="","",[1]配变!F1593)</f>
        <v/>
      </c>
      <c r="E1593" s="7" t="str">
        <f>IF([1]配变!H1593="","",[1]配变!H1593)</f>
        <v/>
      </c>
      <c r="F1593" s="7" t="str">
        <f>IF([1]配变!J1593="","",[1]配变!J1593)</f>
        <v/>
      </c>
      <c r="G1593" s="7" t="str">
        <f>IF([1]配变!K1593="","",[1]配变!K1593)</f>
        <v/>
      </c>
      <c r="H1593" s="7" t="str">
        <f>IF([1]配变!L1593="","",[1]配变!L1593)</f>
        <v/>
      </c>
      <c r="I1593" s="7" t="str">
        <f>IF([1]配变!M1593="","",[1]配变!M1593)</f>
        <v/>
      </c>
      <c r="J1593" s="7" t="str">
        <f>IF([1]配变!G1593="","",[1]配变!G1593)</f>
        <v/>
      </c>
    </row>
    <row r="1594" spans="1:10" x14ac:dyDescent="0.15">
      <c r="A1594" s="7" t="str">
        <f>IF([1]配变!A1594="","",[1]配变!A1594)</f>
        <v/>
      </c>
      <c r="B1594" s="7" t="str">
        <f>IF([1]配变!B1594="","",[1]配变!B1594)</f>
        <v/>
      </c>
      <c r="C1594" s="7" t="str">
        <f>IF([1]配变!D1594="","",[1]配变!D1594)</f>
        <v/>
      </c>
      <c r="D1594" s="7" t="str">
        <f>IF([1]配变!F1594="","",[1]配变!F1594)</f>
        <v/>
      </c>
      <c r="E1594" s="7" t="str">
        <f>IF([1]配变!H1594="","",[1]配变!H1594)</f>
        <v/>
      </c>
      <c r="F1594" s="7" t="str">
        <f>IF([1]配变!J1594="","",[1]配变!J1594)</f>
        <v/>
      </c>
      <c r="G1594" s="7" t="str">
        <f>IF([1]配变!K1594="","",[1]配变!K1594)</f>
        <v/>
      </c>
      <c r="H1594" s="7" t="str">
        <f>IF([1]配变!L1594="","",[1]配变!L1594)</f>
        <v/>
      </c>
      <c r="I1594" s="7" t="str">
        <f>IF([1]配变!M1594="","",[1]配变!M1594)</f>
        <v/>
      </c>
      <c r="J1594" s="7" t="str">
        <f>IF([1]配变!G1594="","",[1]配变!G1594)</f>
        <v/>
      </c>
    </row>
    <row r="1595" spans="1:10" x14ac:dyDescent="0.15">
      <c r="A1595" s="7" t="str">
        <f>IF([1]配变!A1595="","",[1]配变!A1595)</f>
        <v/>
      </c>
      <c r="B1595" s="7" t="str">
        <f>IF([1]配变!B1595="","",[1]配变!B1595)</f>
        <v/>
      </c>
      <c r="C1595" s="7" t="str">
        <f>IF([1]配变!D1595="","",[1]配变!D1595)</f>
        <v/>
      </c>
      <c r="D1595" s="7" t="str">
        <f>IF([1]配变!F1595="","",[1]配变!F1595)</f>
        <v/>
      </c>
      <c r="E1595" s="7" t="str">
        <f>IF([1]配变!H1595="","",[1]配变!H1595)</f>
        <v/>
      </c>
      <c r="F1595" s="7" t="str">
        <f>IF([1]配变!J1595="","",[1]配变!J1595)</f>
        <v/>
      </c>
      <c r="G1595" s="7" t="str">
        <f>IF([1]配变!K1595="","",[1]配变!K1595)</f>
        <v/>
      </c>
      <c r="H1595" s="7" t="str">
        <f>IF([1]配变!L1595="","",[1]配变!L1595)</f>
        <v/>
      </c>
      <c r="I1595" s="7" t="str">
        <f>IF([1]配变!M1595="","",[1]配变!M1595)</f>
        <v/>
      </c>
      <c r="J1595" s="7" t="str">
        <f>IF([1]配变!G1595="","",[1]配变!G1595)</f>
        <v/>
      </c>
    </row>
    <row r="1596" spans="1:10" x14ac:dyDescent="0.15">
      <c r="A1596" s="7" t="str">
        <f>IF([1]配变!A1596="","",[1]配变!A1596)</f>
        <v/>
      </c>
      <c r="B1596" s="7" t="str">
        <f>IF([1]配变!B1596="","",[1]配变!B1596)</f>
        <v/>
      </c>
      <c r="C1596" s="7" t="str">
        <f>IF([1]配变!D1596="","",[1]配变!D1596)</f>
        <v/>
      </c>
      <c r="D1596" s="7" t="str">
        <f>IF([1]配变!F1596="","",[1]配变!F1596)</f>
        <v/>
      </c>
      <c r="E1596" s="7" t="str">
        <f>IF([1]配变!H1596="","",[1]配变!H1596)</f>
        <v/>
      </c>
      <c r="F1596" s="7" t="str">
        <f>IF([1]配变!J1596="","",[1]配变!J1596)</f>
        <v/>
      </c>
      <c r="G1596" s="7" t="str">
        <f>IF([1]配变!K1596="","",[1]配变!K1596)</f>
        <v/>
      </c>
      <c r="H1596" s="7" t="str">
        <f>IF([1]配变!L1596="","",[1]配变!L1596)</f>
        <v/>
      </c>
      <c r="I1596" s="7" t="str">
        <f>IF([1]配变!M1596="","",[1]配变!M1596)</f>
        <v/>
      </c>
      <c r="J1596" s="7" t="str">
        <f>IF([1]配变!G1596="","",[1]配变!G1596)</f>
        <v/>
      </c>
    </row>
    <row r="1597" spans="1:10" x14ac:dyDescent="0.15">
      <c r="A1597" s="7" t="str">
        <f>IF([1]配变!A1597="","",[1]配变!A1597)</f>
        <v/>
      </c>
      <c r="B1597" s="7" t="str">
        <f>IF([1]配变!B1597="","",[1]配变!B1597)</f>
        <v/>
      </c>
      <c r="C1597" s="7" t="str">
        <f>IF([1]配变!D1597="","",[1]配变!D1597)</f>
        <v/>
      </c>
      <c r="D1597" s="7" t="str">
        <f>IF([1]配变!F1597="","",[1]配变!F1597)</f>
        <v/>
      </c>
      <c r="E1597" s="7" t="str">
        <f>IF([1]配变!H1597="","",[1]配变!H1597)</f>
        <v/>
      </c>
      <c r="F1597" s="7" t="str">
        <f>IF([1]配变!J1597="","",[1]配变!J1597)</f>
        <v/>
      </c>
      <c r="G1597" s="7" t="str">
        <f>IF([1]配变!K1597="","",[1]配变!K1597)</f>
        <v/>
      </c>
      <c r="H1597" s="7" t="str">
        <f>IF([1]配变!L1597="","",[1]配变!L1597)</f>
        <v/>
      </c>
      <c r="I1597" s="7" t="str">
        <f>IF([1]配变!M1597="","",[1]配变!M1597)</f>
        <v/>
      </c>
      <c r="J1597" s="7" t="str">
        <f>IF([1]配变!G1597="","",[1]配变!G1597)</f>
        <v/>
      </c>
    </row>
    <row r="1598" spans="1:10" x14ac:dyDescent="0.15">
      <c r="A1598" s="7" t="str">
        <f>IF([1]配变!A1598="","",[1]配变!A1598)</f>
        <v/>
      </c>
      <c r="B1598" s="7" t="str">
        <f>IF([1]配变!B1598="","",[1]配变!B1598)</f>
        <v/>
      </c>
      <c r="C1598" s="7" t="str">
        <f>IF([1]配变!D1598="","",[1]配变!D1598)</f>
        <v/>
      </c>
      <c r="D1598" s="7" t="str">
        <f>IF([1]配变!F1598="","",[1]配变!F1598)</f>
        <v/>
      </c>
      <c r="E1598" s="7" t="str">
        <f>IF([1]配变!H1598="","",[1]配变!H1598)</f>
        <v/>
      </c>
      <c r="F1598" s="7" t="str">
        <f>IF([1]配变!J1598="","",[1]配变!J1598)</f>
        <v/>
      </c>
      <c r="G1598" s="7" t="str">
        <f>IF([1]配变!K1598="","",[1]配变!K1598)</f>
        <v/>
      </c>
      <c r="H1598" s="7" t="str">
        <f>IF([1]配变!L1598="","",[1]配变!L1598)</f>
        <v/>
      </c>
      <c r="I1598" s="7" t="str">
        <f>IF([1]配变!M1598="","",[1]配变!M1598)</f>
        <v/>
      </c>
      <c r="J1598" s="7" t="str">
        <f>IF([1]配变!G1598="","",[1]配变!G1598)</f>
        <v/>
      </c>
    </row>
    <row r="1599" spans="1:10" x14ac:dyDescent="0.15">
      <c r="A1599" s="7" t="str">
        <f>IF([1]配变!A1599="","",[1]配变!A1599)</f>
        <v/>
      </c>
      <c r="B1599" s="7" t="str">
        <f>IF([1]配变!B1599="","",[1]配变!B1599)</f>
        <v/>
      </c>
      <c r="C1599" s="7" t="str">
        <f>IF([1]配变!D1599="","",[1]配变!D1599)</f>
        <v/>
      </c>
      <c r="D1599" s="7" t="str">
        <f>IF([1]配变!F1599="","",[1]配变!F1599)</f>
        <v/>
      </c>
      <c r="E1599" s="7" t="str">
        <f>IF([1]配变!H1599="","",[1]配变!H1599)</f>
        <v/>
      </c>
      <c r="F1599" s="7" t="str">
        <f>IF([1]配变!J1599="","",[1]配变!J1599)</f>
        <v/>
      </c>
      <c r="G1599" s="7" t="str">
        <f>IF([1]配变!K1599="","",[1]配变!K1599)</f>
        <v/>
      </c>
      <c r="H1599" s="7" t="str">
        <f>IF([1]配变!L1599="","",[1]配变!L1599)</f>
        <v/>
      </c>
      <c r="I1599" s="7" t="str">
        <f>IF([1]配变!M1599="","",[1]配变!M1599)</f>
        <v/>
      </c>
      <c r="J1599" s="7" t="str">
        <f>IF([1]配变!G1599="","",[1]配变!G1599)</f>
        <v/>
      </c>
    </row>
    <row r="1600" spans="1:10" x14ac:dyDescent="0.15">
      <c r="A1600" s="7" t="str">
        <f>IF([1]配变!A1600="","",[1]配变!A1600)</f>
        <v/>
      </c>
      <c r="B1600" s="7" t="str">
        <f>IF([1]配变!B1600="","",[1]配变!B1600)</f>
        <v/>
      </c>
      <c r="C1600" s="7" t="str">
        <f>IF([1]配变!D1600="","",[1]配变!D1600)</f>
        <v/>
      </c>
      <c r="D1600" s="7" t="str">
        <f>IF([1]配变!F1600="","",[1]配变!F1600)</f>
        <v/>
      </c>
      <c r="E1600" s="7" t="str">
        <f>IF([1]配变!H1600="","",[1]配变!H1600)</f>
        <v/>
      </c>
      <c r="F1600" s="7" t="str">
        <f>IF([1]配变!J1600="","",[1]配变!J1600)</f>
        <v/>
      </c>
      <c r="G1600" s="7" t="str">
        <f>IF([1]配变!K1600="","",[1]配变!K1600)</f>
        <v/>
      </c>
      <c r="H1600" s="7" t="str">
        <f>IF([1]配变!L1600="","",[1]配变!L1600)</f>
        <v/>
      </c>
      <c r="I1600" s="7" t="str">
        <f>IF([1]配变!M1600="","",[1]配变!M1600)</f>
        <v/>
      </c>
      <c r="J1600" s="7" t="str">
        <f>IF([1]配变!G1600="","",[1]配变!G1600)</f>
        <v/>
      </c>
    </row>
    <row r="1601" spans="1:10" x14ac:dyDescent="0.15">
      <c r="A1601" s="7" t="str">
        <f>IF([1]配变!A1601="","",[1]配变!A1601)</f>
        <v/>
      </c>
      <c r="B1601" s="7" t="str">
        <f>IF([1]配变!B1601="","",[1]配变!B1601)</f>
        <v/>
      </c>
      <c r="C1601" s="7" t="str">
        <f>IF([1]配变!D1601="","",[1]配变!D1601)</f>
        <v/>
      </c>
      <c r="D1601" s="7" t="str">
        <f>IF([1]配变!F1601="","",[1]配变!F1601)</f>
        <v/>
      </c>
      <c r="E1601" s="7" t="str">
        <f>IF([1]配变!H1601="","",[1]配变!H1601)</f>
        <v/>
      </c>
      <c r="F1601" s="7" t="str">
        <f>IF([1]配变!J1601="","",[1]配变!J1601)</f>
        <v/>
      </c>
      <c r="G1601" s="7" t="str">
        <f>IF([1]配变!K1601="","",[1]配变!K1601)</f>
        <v/>
      </c>
      <c r="H1601" s="7" t="str">
        <f>IF([1]配变!L1601="","",[1]配变!L1601)</f>
        <v/>
      </c>
      <c r="I1601" s="7" t="str">
        <f>IF([1]配变!M1601="","",[1]配变!M1601)</f>
        <v/>
      </c>
      <c r="J1601" s="7" t="str">
        <f>IF([1]配变!G1601="","",[1]配变!G1601)</f>
        <v/>
      </c>
    </row>
    <row r="1602" spans="1:10" x14ac:dyDescent="0.15">
      <c r="A1602" s="7" t="str">
        <f>IF([1]配变!A1602="","",[1]配变!A1602)</f>
        <v/>
      </c>
      <c r="B1602" s="7" t="str">
        <f>IF([1]配变!B1602="","",[1]配变!B1602)</f>
        <v/>
      </c>
      <c r="C1602" s="7" t="str">
        <f>IF([1]配变!D1602="","",[1]配变!D1602)</f>
        <v/>
      </c>
      <c r="D1602" s="7" t="str">
        <f>IF([1]配变!F1602="","",[1]配变!F1602)</f>
        <v/>
      </c>
      <c r="E1602" s="7" t="str">
        <f>IF([1]配变!H1602="","",[1]配变!H1602)</f>
        <v/>
      </c>
      <c r="F1602" s="7" t="str">
        <f>IF([1]配变!J1602="","",[1]配变!J1602)</f>
        <v/>
      </c>
      <c r="G1602" s="7" t="str">
        <f>IF([1]配变!K1602="","",[1]配变!K1602)</f>
        <v/>
      </c>
      <c r="H1602" s="7" t="str">
        <f>IF([1]配变!L1602="","",[1]配变!L1602)</f>
        <v/>
      </c>
      <c r="I1602" s="7" t="str">
        <f>IF([1]配变!M1602="","",[1]配变!M1602)</f>
        <v/>
      </c>
      <c r="J1602" s="7" t="str">
        <f>IF([1]配变!G1602="","",[1]配变!G1602)</f>
        <v/>
      </c>
    </row>
    <row r="1603" spans="1:10" x14ac:dyDescent="0.15">
      <c r="A1603" s="7" t="str">
        <f>IF([1]配变!A1603="","",[1]配变!A1603)</f>
        <v/>
      </c>
      <c r="B1603" s="7" t="str">
        <f>IF([1]配变!B1603="","",[1]配变!B1603)</f>
        <v/>
      </c>
      <c r="C1603" s="7" t="str">
        <f>IF([1]配变!D1603="","",[1]配变!D1603)</f>
        <v/>
      </c>
      <c r="D1603" s="7" t="str">
        <f>IF([1]配变!F1603="","",[1]配变!F1603)</f>
        <v/>
      </c>
      <c r="E1603" s="7" t="str">
        <f>IF([1]配变!H1603="","",[1]配变!H1603)</f>
        <v/>
      </c>
      <c r="F1603" s="7" t="str">
        <f>IF([1]配变!J1603="","",[1]配变!J1603)</f>
        <v/>
      </c>
      <c r="G1603" s="7" t="str">
        <f>IF([1]配变!K1603="","",[1]配变!K1603)</f>
        <v/>
      </c>
      <c r="H1603" s="7" t="str">
        <f>IF([1]配变!L1603="","",[1]配变!L1603)</f>
        <v/>
      </c>
      <c r="I1603" s="7" t="str">
        <f>IF([1]配变!M1603="","",[1]配变!M1603)</f>
        <v/>
      </c>
      <c r="J1603" s="7" t="str">
        <f>IF([1]配变!G1603="","",[1]配变!G1603)</f>
        <v/>
      </c>
    </row>
    <row r="1604" spans="1:10" x14ac:dyDescent="0.15">
      <c r="A1604" s="7" t="str">
        <f>IF([1]配变!A1604="","",[1]配变!A1604)</f>
        <v/>
      </c>
      <c r="B1604" s="7" t="str">
        <f>IF([1]配变!B1604="","",[1]配变!B1604)</f>
        <v/>
      </c>
      <c r="C1604" s="7" t="str">
        <f>IF([1]配变!D1604="","",[1]配变!D1604)</f>
        <v/>
      </c>
      <c r="D1604" s="7" t="str">
        <f>IF([1]配变!F1604="","",[1]配变!F1604)</f>
        <v/>
      </c>
      <c r="E1604" s="7" t="str">
        <f>IF([1]配变!H1604="","",[1]配变!H1604)</f>
        <v/>
      </c>
      <c r="F1604" s="7" t="str">
        <f>IF([1]配变!J1604="","",[1]配变!J1604)</f>
        <v/>
      </c>
      <c r="G1604" s="7" t="str">
        <f>IF([1]配变!K1604="","",[1]配变!K1604)</f>
        <v/>
      </c>
      <c r="H1604" s="7" t="str">
        <f>IF([1]配变!L1604="","",[1]配变!L1604)</f>
        <v/>
      </c>
      <c r="I1604" s="7" t="str">
        <f>IF([1]配变!M1604="","",[1]配变!M1604)</f>
        <v/>
      </c>
      <c r="J1604" s="7" t="str">
        <f>IF([1]配变!G1604="","",[1]配变!G1604)</f>
        <v/>
      </c>
    </row>
    <row r="1605" spans="1:10" x14ac:dyDescent="0.15">
      <c r="A1605" s="7" t="str">
        <f>IF([1]配变!A1605="","",[1]配变!A1605)</f>
        <v/>
      </c>
      <c r="B1605" s="7" t="str">
        <f>IF([1]配变!B1605="","",[1]配变!B1605)</f>
        <v/>
      </c>
      <c r="C1605" s="7" t="str">
        <f>IF([1]配变!D1605="","",[1]配变!D1605)</f>
        <v/>
      </c>
      <c r="D1605" s="7" t="str">
        <f>IF([1]配变!F1605="","",[1]配变!F1605)</f>
        <v/>
      </c>
      <c r="E1605" s="7" t="str">
        <f>IF([1]配变!H1605="","",[1]配变!H1605)</f>
        <v/>
      </c>
      <c r="F1605" s="7" t="str">
        <f>IF([1]配变!J1605="","",[1]配变!J1605)</f>
        <v/>
      </c>
      <c r="G1605" s="7" t="str">
        <f>IF([1]配变!K1605="","",[1]配变!K1605)</f>
        <v/>
      </c>
      <c r="H1605" s="7" t="str">
        <f>IF([1]配变!L1605="","",[1]配变!L1605)</f>
        <v/>
      </c>
      <c r="I1605" s="7" t="str">
        <f>IF([1]配变!M1605="","",[1]配变!M1605)</f>
        <v/>
      </c>
      <c r="J1605" s="7" t="str">
        <f>IF([1]配变!G1605="","",[1]配变!G1605)</f>
        <v/>
      </c>
    </row>
    <row r="1606" spans="1:10" x14ac:dyDescent="0.15">
      <c r="A1606" s="7" t="str">
        <f>IF([1]配变!A1606="","",[1]配变!A1606)</f>
        <v/>
      </c>
      <c r="B1606" s="7" t="str">
        <f>IF([1]配变!B1606="","",[1]配变!B1606)</f>
        <v/>
      </c>
      <c r="C1606" s="7" t="str">
        <f>IF([1]配变!D1606="","",[1]配变!D1606)</f>
        <v/>
      </c>
      <c r="D1606" s="7" t="str">
        <f>IF([1]配变!F1606="","",[1]配变!F1606)</f>
        <v/>
      </c>
      <c r="E1606" s="7" t="str">
        <f>IF([1]配变!H1606="","",[1]配变!H1606)</f>
        <v/>
      </c>
      <c r="F1606" s="7" t="str">
        <f>IF([1]配变!J1606="","",[1]配变!J1606)</f>
        <v/>
      </c>
      <c r="G1606" s="7" t="str">
        <f>IF([1]配变!K1606="","",[1]配变!K1606)</f>
        <v/>
      </c>
      <c r="H1606" s="7" t="str">
        <f>IF([1]配变!L1606="","",[1]配变!L1606)</f>
        <v/>
      </c>
      <c r="I1606" s="7" t="str">
        <f>IF([1]配变!M1606="","",[1]配变!M1606)</f>
        <v/>
      </c>
      <c r="J1606" s="7" t="str">
        <f>IF([1]配变!G1606="","",[1]配变!G1606)</f>
        <v/>
      </c>
    </row>
    <row r="1607" spans="1:10" x14ac:dyDescent="0.15">
      <c r="A1607" s="7" t="str">
        <f>IF([1]配变!A1607="","",[1]配变!A1607)</f>
        <v/>
      </c>
      <c r="B1607" s="7" t="str">
        <f>IF([1]配变!B1607="","",[1]配变!B1607)</f>
        <v/>
      </c>
      <c r="C1607" s="7" t="str">
        <f>IF([1]配变!D1607="","",[1]配变!D1607)</f>
        <v/>
      </c>
      <c r="D1607" s="7" t="str">
        <f>IF([1]配变!F1607="","",[1]配变!F1607)</f>
        <v/>
      </c>
      <c r="E1607" s="7" t="str">
        <f>IF([1]配变!H1607="","",[1]配变!H1607)</f>
        <v/>
      </c>
      <c r="F1607" s="7" t="str">
        <f>IF([1]配变!J1607="","",[1]配变!J1607)</f>
        <v/>
      </c>
      <c r="G1607" s="7" t="str">
        <f>IF([1]配变!K1607="","",[1]配变!K1607)</f>
        <v/>
      </c>
      <c r="H1607" s="7" t="str">
        <f>IF([1]配变!L1607="","",[1]配变!L1607)</f>
        <v/>
      </c>
      <c r="I1607" s="7" t="str">
        <f>IF([1]配变!M1607="","",[1]配变!M1607)</f>
        <v/>
      </c>
      <c r="J1607" s="7" t="str">
        <f>IF([1]配变!G1607="","",[1]配变!G1607)</f>
        <v/>
      </c>
    </row>
    <row r="1608" spans="1:10" x14ac:dyDescent="0.15">
      <c r="A1608" s="7" t="str">
        <f>IF([1]配变!A1608="","",[1]配变!A1608)</f>
        <v/>
      </c>
      <c r="B1608" s="7" t="str">
        <f>IF([1]配变!B1608="","",[1]配变!B1608)</f>
        <v/>
      </c>
      <c r="C1608" s="7" t="str">
        <f>IF([1]配变!D1608="","",[1]配变!D1608)</f>
        <v/>
      </c>
      <c r="D1608" s="7" t="str">
        <f>IF([1]配变!F1608="","",[1]配变!F1608)</f>
        <v/>
      </c>
      <c r="E1608" s="7" t="str">
        <f>IF([1]配变!H1608="","",[1]配变!H1608)</f>
        <v/>
      </c>
      <c r="F1608" s="7" t="str">
        <f>IF([1]配变!J1608="","",[1]配变!J1608)</f>
        <v/>
      </c>
      <c r="G1608" s="7" t="str">
        <f>IF([1]配变!K1608="","",[1]配变!K1608)</f>
        <v/>
      </c>
      <c r="H1608" s="7" t="str">
        <f>IF([1]配变!L1608="","",[1]配变!L1608)</f>
        <v/>
      </c>
      <c r="I1608" s="7" t="str">
        <f>IF([1]配变!M1608="","",[1]配变!M1608)</f>
        <v/>
      </c>
      <c r="J1608" s="7" t="str">
        <f>IF([1]配变!G1608="","",[1]配变!G1608)</f>
        <v/>
      </c>
    </row>
    <row r="1609" spans="1:10" x14ac:dyDescent="0.15">
      <c r="A1609" s="7" t="str">
        <f>IF([1]配变!A1609="","",[1]配变!A1609)</f>
        <v/>
      </c>
      <c r="B1609" s="7" t="str">
        <f>IF([1]配变!B1609="","",[1]配变!B1609)</f>
        <v/>
      </c>
      <c r="C1609" s="7" t="str">
        <f>IF([1]配变!D1609="","",[1]配变!D1609)</f>
        <v/>
      </c>
      <c r="D1609" s="7" t="str">
        <f>IF([1]配变!F1609="","",[1]配变!F1609)</f>
        <v/>
      </c>
      <c r="E1609" s="7" t="str">
        <f>IF([1]配变!H1609="","",[1]配变!H1609)</f>
        <v/>
      </c>
      <c r="F1609" s="7" t="str">
        <f>IF([1]配变!J1609="","",[1]配变!J1609)</f>
        <v/>
      </c>
      <c r="G1609" s="7" t="str">
        <f>IF([1]配变!K1609="","",[1]配变!K1609)</f>
        <v/>
      </c>
      <c r="H1609" s="7" t="str">
        <f>IF([1]配变!L1609="","",[1]配变!L1609)</f>
        <v/>
      </c>
      <c r="I1609" s="7" t="str">
        <f>IF([1]配变!M1609="","",[1]配变!M1609)</f>
        <v/>
      </c>
      <c r="J1609" s="7" t="str">
        <f>IF([1]配变!G1609="","",[1]配变!G1609)</f>
        <v/>
      </c>
    </row>
    <row r="1610" spans="1:10" x14ac:dyDescent="0.15">
      <c r="A1610" s="7" t="str">
        <f>IF([1]配变!A1610="","",[1]配变!A1610)</f>
        <v/>
      </c>
      <c r="B1610" s="7" t="str">
        <f>IF([1]配变!B1610="","",[1]配变!B1610)</f>
        <v/>
      </c>
      <c r="C1610" s="7" t="str">
        <f>IF([1]配变!D1610="","",[1]配变!D1610)</f>
        <v/>
      </c>
      <c r="D1610" s="7" t="str">
        <f>IF([1]配变!F1610="","",[1]配变!F1610)</f>
        <v/>
      </c>
      <c r="E1610" s="7" t="str">
        <f>IF([1]配变!H1610="","",[1]配变!H1610)</f>
        <v/>
      </c>
      <c r="F1610" s="7" t="str">
        <f>IF([1]配变!J1610="","",[1]配变!J1610)</f>
        <v/>
      </c>
      <c r="G1610" s="7" t="str">
        <f>IF([1]配变!K1610="","",[1]配变!K1610)</f>
        <v/>
      </c>
      <c r="H1610" s="7" t="str">
        <f>IF([1]配变!L1610="","",[1]配变!L1610)</f>
        <v/>
      </c>
      <c r="I1610" s="7" t="str">
        <f>IF([1]配变!M1610="","",[1]配变!M1610)</f>
        <v/>
      </c>
      <c r="J1610" s="7" t="str">
        <f>IF([1]配变!G1610="","",[1]配变!G1610)</f>
        <v/>
      </c>
    </row>
    <row r="1611" spans="1:10" x14ac:dyDescent="0.15">
      <c r="A1611" s="7" t="str">
        <f>IF([1]配变!A1611="","",[1]配变!A1611)</f>
        <v/>
      </c>
      <c r="B1611" s="7" t="str">
        <f>IF([1]配变!B1611="","",[1]配变!B1611)</f>
        <v/>
      </c>
      <c r="C1611" s="7" t="str">
        <f>IF([1]配变!D1611="","",[1]配变!D1611)</f>
        <v/>
      </c>
      <c r="D1611" s="7" t="str">
        <f>IF([1]配变!F1611="","",[1]配变!F1611)</f>
        <v/>
      </c>
      <c r="E1611" s="7" t="str">
        <f>IF([1]配变!H1611="","",[1]配变!H1611)</f>
        <v/>
      </c>
      <c r="F1611" s="7" t="str">
        <f>IF([1]配变!J1611="","",[1]配变!J1611)</f>
        <v/>
      </c>
      <c r="G1611" s="7" t="str">
        <f>IF([1]配变!K1611="","",[1]配变!K1611)</f>
        <v/>
      </c>
      <c r="H1611" s="7" t="str">
        <f>IF([1]配变!L1611="","",[1]配变!L1611)</f>
        <v/>
      </c>
      <c r="I1611" s="7" t="str">
        <f>IF([1]配变!M1611="","",[1]配变!M1611)</f>
        <v/>
      </c>
      <c r="J1611" s="7" t="str">
        <f>IF([1]配变!G1611="","",[1]配变!G1611)</f>
        <v/>
      </c>
    </row>
    <row r="1612" spans="1:10" x14ac:dyDescent="0.15">
      <c r="A1612" s="7" t="str">
        <f>IF([1]配变!A1612="","",[1]配变!A1612)</f>
        <v/>
      </c>
      <c r="B1612" s="7" t="str">
        <f>IF([1]配变!B1612="","",[1]配变!B1612)</f>
        <v/>
      </c>
      <c r="C1612" s="7" t="str">
        <f>IF([1]配变!D1612="","",[1]配变!D1612)</f>
        <v/>
      </c>
      <c r="D1612" s="7" t="str">
        <f>IF([1]配变!F1612="","",[1]配变!F1612)</f>
        <v/>
      </c>
      <c r="E1612" s="7" t="str">
        <f>IF([1]配变!H1612="","",[1]配变!H1612)</f>
        <v/>
      </c>
      <c r="F1612" s="7" t="str">
        <f>IF([1]配变!J1612="","",[1]配变!J1612)</f>
        <v/>
      </c>
      <c r="G1612" s="7" t="str">
        <f>IF([1]配变!K1612="","",[1]配变!K1612)</f>
        <v/>
      </c>
      <c r="H1612" s="7" t="str">
        <f>IF([1]配变!L1612="","",[1]配变!L1612)</f>
        <v/>
      </c>
      <c r="I1612" s="7" t="str">
        <f>IF([1]配变!M1612="","",[1]配变!M1612)</f>
        <v/>
      </c>
      <c r="J1612" s="7" t="str">
        <f>IF([1]配变!G1612="","",[1]配变!G1612)</f>
        <v/>
      </c>
    </row>
    <row r="1613" spans="1:10" x14ac:dyDescent="0.15">
      <c r="A1613" s="7" t="str">
        <f>IF([1]配变!A1613="","",[1]配变!A1613)</f>
        <v/>
      </c>
      <c r="B1613" s="7" t="str">
        <f>IF([1]配变!B1613="","",[1]配变!B1613)</f>
        <v/>
      </c>
      <c r="C1613" s="7" t="str">
        <f>IF([1]配变!D1613="","",[1]配变!D1613)</f>
        <v/>
      </c>
      <c r="D1613" s="7" t="str">
        <f>IF([1]配变!F1613="","",[1]配变!F1613)</f>
        <v/>
      </c>
      <c r="E1613" s="7" t="str">
        <f>IF([1]配变!H1613="","",[1]配变!H1613)</f>
        <v/>
      </c>
      <c r="F1613" s="7" t="str">
        <f>IF([1]配变!J1613="","",[1]配变!J1613)</f>
        <v/>
      </c>
      <c r="G1613" s="7" t="str">
        <f>IF([1]配变!K1613="","",[1]配变!K1613)</f>
        <v/>
      </c>
      <c r="H1613" s="7" t="str">
        <f>IF([1]配变!L1613="","",[1]配变!L1613)</f>
        <v/>
      </c>
      <c r="I1613" s="7" t="str">
        <f>IF([1]配变!M1613="","",[1]配变!M1613)</f>
        <v/>
      </c>
      <c r="J1613" s="7" t="str">
        <f>IF([1]配变!G1613="","",[1]配变!G1613)</f>
        <v/>
      </c>
    </row>
    <row r="1614" spans="1:10" x14ac:dyDescent="0.15">
      <c r="A1614" s="7" t="str">
        <f>IF([1]配变!A1614="","",[1]配变!A1614)</f>
        <v/>
      </c>
      <c r="B1614" s="7" t="str">
        <f>IF([1]配变!B1614="","",[1]配变!B1614)</f>
        <v/>
      </c>
      <c r="C1614" s="7" t="str">
        <f>IF([1]配变!D1614="","",[1]配变!D1614)</f>
        <v/>
      </c>
      <c r="D1614" s="7" t="str">
        <f>IF([1]配变!F1614="","",[1]配变!F1614)</f>
        <v/>
      </c>
      <c r="E1614" s="7" t="str">
        <f>IF([1]配变!H1614="","",[1]配变!H1614)</f>
        <v/>
      </c>
      <c r="F1614" s="7" t="str">
        <f>IF([1]配变!J1614="","",[1]配变!J1614)</f>
        <v/>
      </c>
      <c r="G1614" s="7" t="str">
        <f>IF([1]配变!K1614="","",[1]配变!K1614)</f>
        <v/>
      </c>
      <c r="H1614" s="7" t="str">
        <f>IF([1]配变!L1614="","",[1]配变!L1614)</f>
        <v/>
      </c>
      <c r="I1614" s="7" t="str">
        <f>IF([1]配变!M1614="","",[1]配变!M1614)</f>
        <v/>
      </c>
      <c r="J1614" s="7" t="str">
        <f>IF([1]配变!G1614="","",[1]配变!G1614)</f>
        <v/>
      </c>
    </row>
    <row r="1615" spans="1:10" x14ac:dyDescent="0.15">
      <c r="A1615" s="7" t="str">
        <f>IF([1]配变!A1615="","",[1]配变!A1615)</f>
        <v/>
      </c>
      <c r="B1615" s="7" t="str">
        <f>IF([1]配变!B1615="","",[1]配变!B1615)</f>
        <v/>
      </c>
      <c r="C1615" s="7" t="str">
        <f>IF([1]配变!D1615="","",[1]配变!D1615)</f>
        <v/>
      </c>
      <c r="D1615" s="7" t="str">
        <f>IF([1]配变!F1615="","",[1]配变!F1615)</f>
        <v/>
      </c>
      <c r="E1615" s="7" t="str">
        <f>IF([1]配变!H1615="","",[1]配变!H1615)</f>
        <v/>
      </c>
      <c r="F1615" s="7" t="str">
        <f>IF([1]配变!J1615="","",[1]配变!J1615)</f>
        <v/>
      </c>
      <c r="G1615" s="7" t="str">
        <f>IF([1]配变!K1615="","",[1]配变!K1615)</f>
        <v/>
      </c>
      <c r="H1615" s="7" t="str">
        <f>IF([1]配变!L1615="","",[1]配变!L1615)</f>
        <v/>
      </c>
      <c r="I1615" s="7" t="str">
        <f>IF([1]配变!M1615="","",[1]配变!M1615)</f>
        <v/>
      </c>
      <c r="J1615" s="7" t="str">
        <f>IF([1]配变!G1615="","",[1]配变!G1615)</f>
        <v/>
      </c>
    </row>
    <row r="1616" spans="1:10" x14ac:dyDescent="0.15">
      <c r="A1616" s="7" t="str">
        <f>IF([1]配变!A1616="","",[1]配变!A1616)</f>
        <v/>
      </c>
      <c r="B1616" s="7" t="str">
        <f>IF([1]配变!B1616="","",[1]配变!B1616)</f>
        <v/>
      </c>
      <c r="C1616" s="7" t="str">
        <f>IF([1]配变!D1616="","",[1]配变!D1616)</f>
        <v/>
      </c>
      <c r="D1616" s="7" t="str">
        <f>IF([1]配变!F1616="","",[1]配变!F1616)</f>
        <v/>
      </c>
      <c r="E1616" s="7" t="str">
        <f>IF([1]配变!H1616="","",[1]配变!H1616)</f>
        <v/>
      </c>
      <c r="F1616" s="7" t="str">
        <f>IF([1]配变!J1616="","",[1]配变!J1616)</f>
        <v/>
      </c>
      <c r="G1616" s="7" t="str">
        <f>IF([1]配变!K1616="","",[1]配变!K1616)</f>
        <v/>
      </c>
      <c r="H1616" s="7" t="str">
        <f>IF([1]配变!L1616="","",[1]配变!L1616)</f>
        <v/>
      </c>
      <c r="I1616" s="7" t="str">
        <f>IF([1]配变!M1616="","",[1]配变!M1616)</f>
        <v/>
      </c>
      <c r="J1616" s="7" t="str">
        <f>IF([1]配变!G1616="","",[1]配变!G1616)</f>
        <v/>
      </c>
    </row>
    <row r="1617" spans="1:10" x14ac:dyDescent="0.15">
      <c r="A1617" s="7" t="str">
        <f>IF([1]配变!A1617="","",[1]配变!A1617)</f>
        <v/>
      </c>
      <c r="B1617" s="7" t="str">
        <f>IF([1]配变!B1617="","",[1]配变!B1617)</f>
        <v/>
      </c>
      <c r="C1617" s="7" t="str">
        <f>IF([1]配变!D1617="","",[1]配变!D1617)</f>
        <v/>
      </c>
      <c r="D1617" s="7" t="str">
        <f>IF([1]配变!F1617="","",[1]配变!F1617)</f>
        <v/>
      </c>
      <c r="E1617" s="7" t="str">
        <f>IF([1]配变!H1617="","",[1]配变!H1617)</f>
        <v/>
      </c>
      <c r="F1617" s="7" t="str">
        <f>IF([1]配变!J1617="","",[1]配变!J1617)</f>
        <v/>
      </c>
      <c r="G1617" s="7" t="str">
        <f>IF([1]配变!K1617="","",[1]配变!K1617)</f>
        <v/>
      </c>
      <c r="H1617" s="7" t="str">
        <f>IF([1]配变!L1617="","",[1]配变!L1617)</f>
        <v/>
      </c>
      <c r="I1617" s="7" t="str">
        <f>IF([1]配变!M1617="","",[1]配变!M1617)</f>
        <v/>
      </c>
      <c r="J1617" s="7" t="str">
        <f>IF([1]配变!G1617="","",[1]配变!G1617)</f>
        <v/>
      </c>
    </row>
    <row r="1618" spans="1:10" x14ac:dyDescent="0.15">
      <c r="A1618" s="7" t="str">
        <f>IF([1]配变!A1618="","",[1]配变!A1618)</f>
        <v/>
      </c>
      <c r="B1618" s="7" t="str">
        <f>IF([1]配变!B1618="","",[1]配变!B1618)</f>
        <v/>
      </c>
      <c r="C1618" s="7" t="str">
        <f>IF([1]配变!D1618="","",[1]配变!D1618)</f>
        <v/>
      </c>
      <c r="D1618" s="7" t="str">
        <f>IF([1]配变!F1618="","",[1]配变!F1618)</f>
        <v/>
      </c>
      <c r="E1618" s="7" t="str">
        <f>IF([1]配变!H1618="","",[1]配变!H1618)</f>
        <v/>
      </c>
      <c r="F1618" s="7" t="str">
        <f>IF([1]配变!J1618="","",[1]配变!J1618)</f>
        <v/>
      </c>
      <c r="G1618" s="7" t="str">
        <f>IF([1]配变!K1618="","",[1]配变!K1618)</f>
        <v/>
      </c>
      <c r="H1618" s="7" t="str">
        <f>IF([1]配变!L1618="","",[1]配变!L1618)</f>
        <v/>
      </c>
      <c r="I1618" s="7" t="str">
        <f>IF([1]配变!M1618="","",[1]配变!M1618)</f>
        <v/>
      </c>
      <c r="J1618" s="7" t="str">
        <f>IF([1]配变!G1618="","",[1]配变!G1618)</f>
        <v/>
      </c>
    </row>
    <row r="1619" spans="1:10" x14ac:dyDescent="0.15">
      <c r="A1619" s="7" t="str">
        <f>IF([1]配变!A1619="","",[1]配变!A1619)</f>
        <v/>
      </c>
      <c r="B1619" s="7" t="str">
        <f>IF([1]配变!B1619="","",[1]配变!B1619)</f>
        <v/>
      </c>
      <c r="C1619" s="7" t="str">
        <f>IF([1]配变!D1619="","",[1]配变!D1619)</f>
        <v/>
      </c>
      <c r="D1619" s="7" t="str">
        <f>IF([1]配变!F1619="","",[1]配变!F1619)</f>
        <v/>
      </c>
      <c r="E1619" s="7" t="str">
        <f>IF([1]配变!H1619="","",[1]配变!H1619)</f>
        <v/>
      </c>
      <c r="F1619" s="7" t="str">
        <f>IF([1]配变!J1619="","",[1]配变!J1619)</f>
        <v/>
      </c>
      <c r="G1619" s="7" t="str">
        <f>IF([1]配变!K1619="","",[1]配变!K1619)</f>
        <v/>
      </c>
      <c r="H1619" s="7" t="str">
        <f>IF([1]配变!L1619="","",[1]配变!L1619)</f>
        <v/>
      </c>
      <c r="I1619" s="7" t="str">
        <f>IF([1]配变!M1619="","",[1]配变!M1619)</f>
        <v/>
      </c>
      <c r="J1619" s="7" t="str">
        <f>IF([1]配变!G1619="","",[1]配变!G1619)</f>
        <v/>
      </c>
    </row>
    <row r="1620" spans="1:10" x14ac:dyDescent="0.15">
      <c r="A1620" s="7" t="str">
        <f>IF([1]配变!A1620="","",[1]配变!A1620)</f>
        <v/>
      </c>
      <c r="B1620" s="7" t="str">
        <f>IF([1]配变!B1620="","",[1]配变!B1620)</f>
        <v/>
      </c>
      <c r="C1620" s="7" t="str">
        <f>IF([1]配变!D1620="","",[1]配变!D1620)</f>
        <v/>
      </c>
      <c r="D1620" s="7" t="str">
        <f>IF([1]配变!F1620="","",[1]配变!F1620)</f>
        <v/>
      </c>
      <c r="E1620" s="7" t="str">
        <f>IF([1]配变!H1620="","",[1]配变!H1620)</f>
        <v/>
      </c>
      <c r="F1620" s="7" t="str">
        <f>IF([1]配变!J1620="","",[1]配变!J1620)</f>
        <v/>
      </c>
      <c r="G1620" s="7" t="str">
        <f>IF([1]配变!K1620="","",[1]配变!K1620)</f>
        <v/>
      </c>
      <c r="H1620" s="7" t="str">
        <f>IF([1]配变!L1620="","",[1]配变!L1620)</f>
        <v/>
      </c>
      <c r="I1620" s="7" t="str">
        <f>IF([1]配变!M1620="","",[1]配变!M1620)</f>
        <v/>
      </c>
      <c r="J1620" s="7" t="str">
        <f>IF([1]配变!G1620="","",[1]配变!G1620)</f>
        <v/>
      </c>
    </row>
    <row r="1621" spans="1:10" x14ac:dyDescent="0.15">
      <c r="A1621" s="7" t="str">
        <f>IF([1]配变!A1621="","",[1]配变!A1621)</f>
        <v/>
      </c>
      <c r="B1621" s="7" t="str">
        <f>IF([1]配变!B1621="","",[1]配变!B1621)</f>
        <v/>
      </c>
      <c r="C1621" s="7" t="str">
        <f>IF([1]配变!D1621="","",[1]配变!D1621)</f>
        <v/>
      </c>
      <c r="D1621" s="7" t="str">
        <f>IF([1]配变!F1621="","",[1]配变!F1621)</f>
        <v/>
      </c>
      <c r="E1621" s="7" t="str">
        <f>IF([1]配变!H1621="","",[1]配变!H1621)</f>
        <v/>
      </c>
      <c r="F1621" s="7" t="str">
        <f>IF([1]配变!J1621="","",[1]配变!J1621)</f>
        <v/>
      </c>
      <c r="G1621" s="7" t="str">
        <f>IF([1]配变!K1621="","",[1]配变!K1621)</f>
        <v/>
      </c>
      <c r="H1621" s="7" t="str">
        <f>IF([1]配变!L1621="","",[1]配变!L1621)</f>
        <v/>
      </c>
      <c r="I1621" s="7" t="str">
        <f>IF([1]配变!M1621="","",[1]配变!M1621)</f>
        <v/>
      </c>
      <c r="J1621" s="7" t="str">
        <f>IF([1]配变!G1621="","",[1]配变!G1621)</f>
        <v/>
      </c>
    </row>
    <row r="1622" spans="1:10" x14ac:dyDescent="0.15">
      <c r="A1622" s="7" t="str">
        <f>IF([1]配变!A1622="","",[1]配变!A1622)</f>
        <v/>
      </c>
      <c r="B1622" s="7" t="str">
        <f>IF([1]配变!B1622="","",[1]配变!B1622)</f>
        <v/>
      </c>
      <c r="C1622" s="7" t="str">
        <f>IF([1]配变!D1622="","",[1]配变!D1622)</f>
        <v/>
      </c>
      <c r="D1622" s="7" t="str">
        <f>IF([1]配变!F1622="","",[1]配变!F1622)</f>
        <v/>
      </c>
      <c r="E1622" s="7" t="str">
        <f>IF([1]配变!H1622="","",[1]配变!H1622)</f>
        <v/>
      </c>
      <c r="F1622" s="7" t="str">
        <f>IF([1]配变!J1622="","",[1]配变!J1622)</f>
        <v/>
      </c>
      <c r="G1622" s="7" t="str">
        <f>IF([1]配变!K1622="","",[1]配变!K1622)</f>
        <v/>
      </c>
      <c r="H1622" s="7" t="str">
        <f>IF([1]配变!L1622="","",[1]配变!L1622)</f>
        <v/>
      </c>
      <c r="I1622" s="7" t="str">
        <f>IF([1]配变!M1622="","",[1]配变!M1622)</f>
        <v/>
      </c>
      <c r="J1622" s="7" t="str">
        <f>IF([1]配变!G1622="","",[1]配变!G1622)</f>
        <v/>
      </c>
    </row>
    <row r="1623" spans="1:10" x14ac:dyDescent="0.15">
      <c r="A1623" s="7" t="str">
        <f>IF([1]配变!A1623="","",[1]配变!A1623)</f>
        <v/>
      </c>
      <c r="B1623" s="7" t="str">
        <f>IF([1]配变!B1623="","",[1]配变!B1623)</f>
        <v/>
      </c>
      <c r="C1623" s="7" t="str">
        <f>IF([1]配变!D1623="","",[1]配变!D1623)</f>
        <v/>
      </c>
      <c r="D1623" s="7" t="str">
        <f>IF([1]配变!F1623="","",[1]配变!F1623)</f>
        <v/>
      </c>
      <c r="E1623" s="7" t="str">
        <f>IF([1]配变!H1623="","",[1]配变!H1623)</f>
        <v/>
      </c>
      <c r="F1623" s="7" t="str">
        <f>IF([1]配变!J1623="","",[1]配变!J1623)</f>
        <v/>
      </c>
      <c r="G1623" s="7" t="str">
        <f>IF([1]配变!K1623="","",[1]配变!K1623)</f>
        <v/>
      </c>
      <c r="H1623" s="7" t="str">
        <f>IF([1]配变!L1623="","",[1]配变!L1623)</f>
        <v/>
      </c>
      <c r="I1623" s="7" t="str">
        <f>IF([1]配变!M1623="","",[1]配变!M1623)</f>
        <v/>
      </c>
      <c r="J1623" s="7" t="str">
        <f>IF([1]配变!G1623="","",[1]配变!G1623)</f>
        <v/>
      </c>
    </row>
    <row r="1624" spans="1:10" x14ac:dyDescent="0.15">
      <c r="A1624" s="7" t="str">
        <f>IF([1]配变!A1624="","",[1]配变!A1624)</f>
        <v/>
      </c>
      <c r="B1624" s="7" t="str">
        <f>IF([1]配变!B1624="","",[1]配变!B1624)</f>
        <v/>
      </c>
      <c r="C1624" s="7" t="str">
        <f>IF([1]配变!D1624="","",[1]配变!D1624)</f>
        <v/>
      </c>
      <c r="D1624" s="7" t="str">
        <f>IF([1]配变!F1624="","",[1]配变!F1624)</f>
        <v/>
      </c>
      <c r="E1624" s="7" t="str">
        <f>IF([1]配变!H1624="","",[1]配变!H1624)</f>
        <v/>
      </c>
      <c r="F1624" s="7" t="str">
        <f>IF([1]配变!J1624="","",[1]配变!J1624)</f>
        <v/>
      </c>
      <c r="G1624" s="7" t="str">
        <f>IF([1]配变!K1624="","",[1]配变!K1624)</f>
        <v/>
      </c>
      <c r="H1624" s="7" t="str">
        <f>IF([1]配变!L1624="","",[1]配变!L1624)</f>
        <v/>
      </c>
      <c r="I1624" s="7" t="str">
        <f>IF([1]配变!M1624="","",[1]配变!M1624)</f>
        <v/>
      </c>
      <c r="J1624" s="7" t="str">
        <f>IF([1]配变!G1624="","",[1]配变!G1624)</f>
        <v/>
      </c>
    </row>
    <row r="1625" spans="1:10" x14ac:dyDescent="0.15">
      <c r="A1625" s="7" t="str">
        <f>IF([1]配变!A1625="","",[1]配变!A1625)</f>
        <v/>
      </c>
      <c r="B1625" s="7" t="str">
        <f>IF([1]配变!B1625="","",[1]配变!B1625)</f>
        <v/>
      </c>
      <c r="C1625" s="7" t="str">
        <f>IF([1]配变!D1625="","",[1]配变!D1625)</f>
        <v/>
      </c>
      <c r="D1625" s="7" t="str">
        <f>IF([1]配变!F1625="","",[1]配变!F1625)</f>
        <v/>
      </c>
      <c r="E1625" s="7" t="str">
        <f>IF([1]配变!H1625="","",[1]配变!H1625)</f>
        <v/>
      </c>
      <c r="F1625" s="7" t="str">
        <f>IF([1]配变!J1625="","",[1]配变!J1625)</f>
        <v/>
      </c>
      <c r="G1625" s="7" t="str">
        <f>IF([1]配变!K1625="","",[1]配变!K1625)</f>
        <v/>
      </c>
      <c r="H1625" s="7" t="str">
        <f>IF([1]配变!L1625="","",[1]配变!L1625)</f>
        <v/>
      </c>
      <c r="I1625" s="7" t="str">
        <f>IF([1]配变!M1625="","",[1]配变!M1625)</f>
        <v/>
      </c>
      <c r="J1625" s="7" t="str">
        <f>IF([1]配变!G1625="","",[1]配变!G1625)</f>
        <v/>
      </c>
    </row>
    <row r="1626" spans="1:10" x14ac:dyDescent="0.15">
      <c r="A1626" s="7" t="str">
        <f>IF([1]配变!A1626="","",[1]配变!A1626)</f>
        <v/>
      </c>
      <c r="B1626" s="7" t="str">
        <f>IF([1]配变!B1626="","",[1]配变!B1626)</f>
        <v/>
      </c>
      <c r="C1626" s="7" t="str">
        <f>IF([1]配变!D1626="","",[1]配变!D1626)</f>
        <v/>
      </c>
      <c r="D1626" s="7" t="str">
        <f>IF([1]配变!F1626="","",[1]配变!F1626)</f>
        <v/>
      </c>
      <c r="E1626" s="7" t="str">
        <f>IF([1]配变!H1626="","",[1]配变!H1626)</f>
        <v/>
      </c>
      <c r="F1626" s="7" t="str">
        <f>IF([1]配变!J1626="","",[1]配变!J1626)</f>
        <v/>
      </c>
      <c r="G1626" s="7" t="str">
        <f>IF([1]配变!K1626="","",[1]配变!K1626)</f>
        <v/>
      </c>
      <c r="H1626" s="7" t="str">
        <f>IF([1]配变!L1626="","",[1]配变!L1626)</f>
        <v/>
      </c>
      <c r="I1626" s="7" t="str">
        <f>IF([1]配变!M1626="","",[1]配变!M1626)</f>
        <v/>
      </c>
      <c r="J1626" s="7" t="str">
        <f>IF([1]配变!G1626="","",[1]配变!G1626)</f>
        <v/>
      </c>
    </row>
    <row r="1627" spans="1:10" x14ac:dyDescent="0.15">
      <c r="A1627" s="7" t="str">
        <f>IF([1]配变!A1627="","",[1]配变!A1627)</f>
        <v/>
      </c>
      <c r="B1627" s="7" t="str">
        <f>IF([1]配变!B1627="","",[1]配变!B1627)</f>
        <v/>
      </c>
      <c r="C1627" s="7" t="str">
        <f>IF([1]配变!D1627="","",[1]配变!D1627)</f>
        <v/>
      </c>
      <c r="D1627" s="7" t="str">
        <f>IF([1]配变!F1627="","",[1]配变!F1627)</f>
        <v/>
      </c>
      <c r="E1627" s="7" t="str">
        <f>IF([1]配变!H1627="","",[1]配变!H1627)</f>
        <v/>
      </c>
      <c r="F1627" s="7" t="str">
        <f>IF([1]配变!J1627="","",[1]配变!J1627)</f>
        <v/>
      </c>
      <c r="G1627" s="7" t="str">
        <f>IF([1]配变!K1627="","",[1]配变!K1627)</f>
        <v/>
      </c>
      <c r="H1627" s="7" t="str">
        <f>IF([1]配变!L1627="","",[1]配变!L1627)</f>
        <v/>
      </c>
      <c r="I1627" s="7" t="str">
        <f>IF([1]配变!M1627="","",[1]配变!M1627)</f>
        <v/>
      </c>
      <c r="J1627" s="7" t="str">
        <f>IF([1]配变!G1627="","",[1]配变!G1627)</f>
        <v/>
      </c>
    </row>
    <row r="1628" spans="1:10" x14ac:dyDescent="0.15">
      <c r="A1628" s="7" t="str">
        <f>IF([1]配变!A1628="","",[1]配变!A1628)</f>
        <v/>
      </c>
      <c r="B1628" s="7" t="str">
        <f>IF([1]配变!B1628="","",[1]配变!B1628)</f>
        <v/>
      </c>
      <c r="C1628" s="7" t="str">
        <f>IF([1]配变!D1628="","",[1]配变!D1628)</f>
        <v/>
      </c>
      <c r="D1628" s="7" t="str">
        <f>IF([1]配变!F1628="","",[1]配变!F1628)</f>
        <v/>
      </c>
      <c r="E1628" s="7" t="str">
        <f>IF([1]配变!H1628="","",[1]配变!H1628)</f>
        <v/>
      </c>
      <c r="F1628" s="7" t="str">
        <f>IF([1]配变!J1628="","",[1]配变!J1628)</f>
        <v/>
      </c>
      <c r="G1628" s="7" t="str">
        <f>IF([1]配变!K1628="","",[1]配变!K1628)</f>
        <v/>
      </c>
      <c r="H1628" s="7" t="str">
        <f>IF([1]配变!L1628="","",[1]配变!L1628)</f>
        <v/>
      </c>
      <c r="I1628" s="7" t="str">
        <f>IF([1]配变!M1628="","",[1]配变!M1628)</f>
        <v/>
      </c>
      <c r="J1628" s="7" t="str">
        <f>IF([1]配变!G1628="","",[1]配变!G1628)</f>
        <v/>
      </c>
    </row>
    <row r="1629" spans="1:10" x14ac:dyDescent="0.15">
      <c r="A1629" s="7" t="str">
        <f>IF([1]配变!A1629="","",[1]配变!A1629)</f>
        <v/>
      </c>
      <c r="B1629" s="7" t="str">
        <f>IF([1]配变!B1629="","",[1]配变!B1629)</f>
        <v/>
      </c>
      <c r="C1629" s="7" t="str">
        <f>IF([1]配变!D1629="","",[1]配变!D1629)</f>
        <v/>
      </c>
      <c r="D1629" s="7" t="str">
        <f>IF([1]配变!F1629="","",[1]配变!F1629)</f>
        <v/>
      </c>
      <c r="E1629" s="7" t="str">
        <f>IF([1]配变!H1629="","",[1]配变!H1629)</f>
        <v/>
      </c>
      <c r="F1629" s="7" t="str">
        <f>IF([1]配变!J1629="","",[1]配变!J1629)</f>
        <v/>
      </c>
      <c r="G1629" s="7" t="str">
        <f>IF([1]配变!K1629="","",[1]配变!K1629)</f>
        <v/>
      </c>
      <c r="H1629" s="7" t="str">
        <f>IF([1]配变!L1629="","",[1]配变!L1629)</f>
        <v/>
      </c>
      <c r="I1629" s="7" t="str">
        <f>IF([1]配变!M1629="","",[1]配变!M1629)</f>
        <v/>
      </c>
      <c r="J1629" s="7" t="str">
        <f>IF([1]配变!G1629="","",[1]配变!G1629)</f>
        <v/>
      </c>
    </row>
    <row r="1630" spans="1:10" x14ac:dyDescent="0.15">
      <c r="A1630" s="7" t="str">
        <f>IF([1]配变!A1630="","",[1]配变!A1630)</f>
        <v/>
      </c>
      <c r="B1630" s="7" t="str">
        <f>IF([1]配变!B1630="","",[1]配变!B1630)</f>
        <v/>
      </c>
      <c r="C1630" s="7" t="str">
        <f>IF([1]配变!D1630="","",[1]配变!D1630)</f>
        <v/>
      </c>
      <c r="D1630" s="7" t="str">
        <f>IF([1]配变!F1630="","",[1]配变!F1630)</f>
        <v/>
      </c>
      <c r="E1630" s="7" t="str">
        <f>IF([1]配变!H1630="","",[1]配变!H1630)</f>
        <v/>
      </c>
      <c r="F1630" s="7" t="str">
        <f>IF([1]配变!J1630="","",[1]配变!J1630)</f>
        <v/>
      </c>
      <c r="G1630" s="7" t="str">
        <f>IF([1]配变!K1630="","",[1]配变!K1630)</f>
        <v/>
      </c>
      <c r="H1630" s="7" t="str">
        <f>IF([1]配变!L1630="","",[1]配变!L1630)</f>
        <v/>
      </c>
      <c r="I1630" s="7" t="str">
        <f>IF([1]配变!M1630="","",[1]配变!M1630)</f>
        <v/>
      </c>
      <c r="J1630" s="7" t="str">
        <f>IF([1]配变!G1630="","",[1]配变!G1630)</f>
        <v/>
      </c>
    </row>
    <row r="1631" spans="1:10" x14ac:dyDescent="0.15">
      <c r="A1631" s="7" t="str">
        <f>IF([1]配变!A1631="","",[1]配变!A1631)</f>
        <v/>
      </c>
      <c r="B1631" s="7" t="str">
        <f>IF([1]配变!B1631="","",[1]配变!B1631)</f>
        <v/>
      </c>
      <c r="C1631" s="7" t="str">
        <f>IF([1]配变!D1631="","",[1]配变!D1631)</f>
        <v/>
      </c>
      <c r="D1631" s="7" t="str">
        <f>IF([1]配变!F1631="","",[1]配变!F1631)</f>
        <v/>
      </c>
      <c r="E1631" s="7" t="str">
        <f>IF([1]配变!H1631="","",[1]配变!H1631)</f>
        <v/>
      </c>
      <c r="F1631" s="7" t="str">
        <f>IF([1]配变!J1631="","",[1]配变!J1631)</f>
        <v/>
      </c>
      <c r="G1631" s="7" t="str">
        <f>IF([1]配变!K1631="","",[1]配变!K1631)</f>
        <v/>
      </c>
      <c r="H1631" s="7" t="str">
        <f>IF([1]配变!L1631="","",[1]配变!L1631)</f>
        <v/>
      </c>
      <c r="I1631" s="7" t="str">
        <f>IF([1]配变!M1631="","",[1]配变!M1631)</f>
        <v/>
      </c>
      <c r="J1631" s="7" t="str">
        <f>IF([1]配变!G1631="","",[1]配变!G1631)</f>
        <v/>
      </c>
    </row>
    <row r="1632" spans="1:10" x14ac:dyDescent="0.15">
      <c r="A1632" s="7" t="str">
        <f>IF([1]配变!A1632="","",[1]配变!A1632)</f>
        <v/>
      </c>
      <c r="B1632" s="7" t="str">
        <f>IF([1]配变!B1632="","",[1]配变!B1632)</f>
        <v/>
      </c>
      <c r="C1632" s="7" t="str">
        <f>IF([1]配变!D1632="","",[1]配变!D1632)</f>
        <v/>
      </c>
      <c r="D1632" s="7" t="str">
        <f>IF([1]配变!F1632="","",[1]配变!F1632)</f>
        <v/>
      </c>
      <c r="E1632" s="7" t="str">
        <f>IF([1]配变!H1632="","",[1]配变!H1632)</f>
        <v/>
      </c>
      <c r="F1632" s="7" t="str">
        <f>IF([1]配变!J1632="","",[1]配变!J1632)</f>
        <v/>
      </c>
      <c r="G1632" s="7" t="str">
        <f>IF([1]配变!K1632="","",[1]配变!K1632)</f>
        <v/>
      </c>
      <c r="H1632" s="7" t="str">
        <f>IF([1]配变!L1632="","",[1]配变!L1632)</f>
        <v/>
      </c>
      <c r="I1632" s="7" t="str">
        <f>IF([1]配变!M1632="","",[1]配变!M1632)</f>
        <v/>
      </c>
      <c r="J1632" s="7" t="str">
        <f>IF([1]配变!G1632="","",[1]配变!G1632)</f>
        <v/>
      </c>
    </row>
    <row r="1633" spans="1:10" x14ac:dyDescent="0.15">
      <c r="A1633" s="7" t="str">
        <f>IF([1]配变!A1633="","",[1]配变!A1633)</f>
        <v/>
      </c>
      <c r="B1633" s="7" t="str">
        <f>IF([1]配变!B1633="","",[1]配变!B1633)</f>
        <v/>
      </c>
      <c r="C1633" s="7" t="str">
        <f>IF([1]配变!D1633="","",[1]配变!D1633)</f>
        <v/>
      </c>
      <c r="D1633" s="7" t="str">
        <f>IF([1]配变!F1633="","",[1]配变!F1633)</f>
        <v/>
      </c>
      <c r="E1633" s="7" t="str">
        <f>IF([1]配变!H1633="","",[1]配变!H1633)</f>
        <v/>
      </c>
      <c r="F1633" s="7" t="str">
        <f>IF([1]配变!J1633="","",[1]配变!J1633)</f>
        <v/>
      </c>
      <c r="G1633" s="7" t="str">
        <f>IF([1]配变!K1633="","",[1]配变!K1633)</f>
        <v/>
      </c>
      <c r="H1633" s="7" t="str">
        <f>IF([1]配变!L1633="","",[1]配变!L1633)</f>
        <v/>
      </c>
      <c r="I1633" s="7" t="str">
        <f>IF([1]配变!M1633="","",[1]配变!M1633)</f>
        <v/>
      </c>
      <c r="J1633" s="7" t="str">
        <f>IF([1]配变!G1633="","",[1]配变!G1633)</f>
        <v/>
      </c>
    </row>
    <row r="1634" spans="1:10" x14ac:dyDescent="0.15">
      <c r="A1634" s="7" t="str">
        <f>IF([1]配变!A1634="","",[1]配变!A1634)</f>
        <v/>
      </c>
      <c r="B1634" s="7" t="str">
        <f>IF([1]配变!B1634="","",[1]配变!B1634)</f>
        <v/>
      </c>
      <c r="C1634" s="7" t="str">
        <f>IF([1]配变!D1634="","",[1]配变!D1634)</f>
        <v/>
      </c>
      <c r="D1634" s="7" t="str">
        <f>IF([1]配变!F1634="","",[1]配变!F1634)</f>
        <v/>
      </c>
      <c r="E1634" s="7" t="str">
        <f>IF([1]配变!H1634="","",[1]配变!H1634)</f>
        <v/>
      </c>
      <c r="F1634" s="7" t="str">
        <f>IF([1]配变!J1634="","",[1]配变!J1634)</f>
        <v/>
      </c>
      <c r="G1634" s="7" t="str">
        <f>IF([1]配变!K1634="","",[1]配变!K1634)</f>
        <v/>
      </c>
      <c r="H1634" s="7" t="str">
        <f>IF([1]配变!L1634="","",[1]配变!L1634)</f>
        <v/>
      </c>
      <c r="I1634" s="7" t="str">
        <f>IF([1]配变!M1634="","",[1]配变!M1634)</f>
        <v/>
      </c>
      <c r="J1634" s="7" t="str">
        <f>IF([1]配变!G1634="","",[1]配变!G1634)</f>
        <v/>
      </c>
    </row>
    <row r="1635" spans="1:10" x14ac:dyDescent="0.15">
      <c r="A1635" s="7" t="str">
        <f>IF([1]配变!A1635="","",[1]配变!A1635)</f>
        <v/>
      </c>
      <c r="B1635" s="7" t="str">
        <f>IF([1]配变!B1635="","",[1]配变!B1635)</f>
        <v/>
      </c>
      <c r="C1635" s="7" t="str">
        <f>IF([1]配变!D1635="","",[1]配变!D1635)</f>
        <v/>
      </c>
      <c r="D1635" s="7" t="str">
        <f>IF([1]配变!F1635="","",[1]配变!F1635)</f>
        <v/>
      </c>
      <c r="E1635" s="7" t="str">
        <f>IF([1]配变!H1635="","",[1]配变!H1635)</f>
        <v/>
      </c>
      <c r="F1635" s="7" t="str">
        <f>IF([1]配变!J1635="","",[1]配变!J1635)</f>
        <v/>
      </c>
      <c r="G1635" s="7" t="str">
        <f>IF([1]配变!K1635="","",[1]配变!K1635)</f>
        <v/>
      </c>
      <c r="H1635" s="7" t="str">
        <f>IF([1]配变!L1635="","",[1]配变!L1635)</f>
        <v/>
      </c>
      <c r="I1635" s="7" t="str">
        <f>IF([1]配变!M1635="","",[1]配变!M1635)</f>
        <v/>
      </c>
      <c r="J1635" s="7" t="str">
        <f>IF([1]配变!G1635="","",[1]配变!G1635)</f>
        <v/>
      </c>
    </row>
    <row r="1636" spans="1:10" x14ac:dyDescent="0.15">
      <c r="A1636" s="7" t="str">
        <f>IF([1]配变!A1636="","",[1]配变!A1636)</f>
        <v/>
      </c>
      <c r="B1636" s="7" t="str">
        <f>IF([1]配变!B1636="","",[1]配变!B1636)</f>
        <v/>
      </c>
      <c r="C1636" s="7" t="str">
        <f>IF([1]配变!D1636="","",[1]配变!D1636)</f>
        <v/>
      </c>
      <c r="D1636" s="7" t="str">
        <f>IF([1]配变!F1636="","",[1]配变!F1636)</f>
        <v/>
      </c>
      <c r="E1636" s="7" t="str">
        <f>IF([1]配变!H1636="","",[1]配变!H1636)</f>
        <v/>
      </c>
      <c r="F1636" s="7" t="str">
        <f>IF([1]配变!J1636="","",[1]配变!J1636)</f>
        <v/>
      </c>
      <c r="G1636" s="7" t="str">
        <f>IF([1]配变!K1636="","",[1]配变!K1636)</f>
        <v/>
      </c>
      <c r="H1636" s="7" t="str">
        <f>IF([1]配变!L1636="","",[1]配变!L1636)</f>
        <v/>
      </c>
      <c r="I1636" s="7" t="str">
        <f>IF([1]配变!M1636="","",[1]配变!M1636)</f>
        <v/>
      </c>
      <c r="J1636" s="7" t="str">
        <f>IF([1]配变!G1636="","",[1]配变!G1636)</f>
        <v/>
      </c>
    </row>
    <row r="1637" spans="1:10" x14ac:dyDescent="0.15">
      <c r="A1637" s="7" t="str">
        <f>IF([1]配变!A1637="","",[1]配变!A1637)</f>
        <v/>
      </c>
      <c r="B1637" s="7" t="str">
        <f>IF([1]配变!B1637="","",[1]配变!B1637)</f>
        <v/>
      </c>
      <c r="C1637" s="7" t="str">
        <f>IF([1]配变!D1637="","",[1]配变!D1637)</f>
        <v/>
      </c>
      <c r="D1637" s="7" t="str">
        <f>IF([1]配变!F1637="","",[1]配变!F1637)</f>
        <v/>
      </c>
      <c r="E1637" s="7" t="str">
        <f>IF([1]配变!H1637="","",[1]配变!H1637)</f>
        <v/>
      </c>
      <c r="F1637" s="7" t="str">
        <f>IF([1]配变!J1637="","",[1]配变!J1637)</f>
        <v/>
      </c>
      <c r="G1637" s="7" t="str">
        <f>IF([1]配变!K1637="","",[1]配变!K1637)</f>
        <v/>
      </c>
      <c r="H1637" s="7" t="str">
        <f>IF([1]配变!L1637="","",[1]配变!L1637)</f>
        <v/>
      </c>
      <c r="I1637" s="7" t="str">
        <f>IF([1]配变!M1637="","",[1]配变!M1637)</f>
        <v/>
      </c>
      <c r="J1637" s="7" t="str">
        <f>IF([1]配变!G1637="","",[1]配变!G1637)</f>
        <v/>
      </c>
    </row>
    <row r="1638" spans="1:10" x14ac:dyDescent="0.15">
      <c r="A1638" s="7" t="str">
        <f>IF([1]配变!A1638="","",[1]配变!A1638)</f>
        <v/>
      </c>
      <c r="B1638" s="7" t="str">
        <f>IF([1]配变!B1638="","",[1]配变!B1638)</f>
        <v/>
      </c>
      <c r="C1638" s="7" t="str">
        <f>IF([1]配变!D1638="","",[1]配变!D1638)</f>
        <v/>
      </c>
      <c r="D1638" s="7" t="str">
        <f>IF([1]配变!F1638="","",[1]配变!F1638)</f>
        <v/>
      </c>
      <c r="E1638" s="7" t="str">
        <f>IF([1]配变!H1638="","",[1]配变!H1638)</f>
        <v/>
      </c>
      <c r="F1638" s="7" t="str">
        <f>IF([1]配变!J1638="","",[1]配变!J1638)</f>
        <v/>
      </c>
      <c r="G1638" s="7" t="str">
        <f>IF([1]配变!K1638="","",[1]配变!K1638)</f>
        <v/>
      </c>
      <c r="H1638" s="7" t="str">
        <f>IF([1]配变!L1638="","",[1]配变!L1638)</f>
        <v/>
      </c>
      <c r="I1638" s="7" t="str">
        <f>IF([1]配变!M1638="","",[1]配变!M1638)</f>
        <v/>
      </c>
      <c r="J1638" s="7" t="str">
        <f>IF([1]配变!G1638="","",[1]配变!G1638)</f>
        <v/>
      </c>
    </row>
    <row r="1639" spans="1:10" x14ac:dyDescent="0.15">
      <c r="A1639" s="7" t="str">
        <f>IF([1]配变!A1639="","",[1]配变!A1639)</f>
        <v/>
      </c>
      <c r="B1639" s="7" t="str">
        <f>IF([1]配变!B1639="","",[1]配变!B1639)</f>
        <v/>
      </c>
      <c r="C1639" s="7" t="str">
        <f>IF([1]配变!D1639="","",[1]配变!D1639)</f>
        <v/>
      </c>
      <c r="D1639" s="7" t="str">
        <f>IF([1]配变!F1639="","",[1]配变!F1639)</f>
        <v/>
      </c>
      <c r="E1639" s="7" t="str">
        <f>IF([1]配变!H1639="","",[1]配变!H1639)</f>
        <v/>
      </c>
      <c r="F1639" s="7" t="str">
        <f>IF([1]配变!J1639="","",[1]配变!J1639)</f>
        <v/>
      </c>
      <c r="G1639" s="7" t="str">
        <f>IF([1]配变!K1639="","",[1]配变!K1639)</f>
        <v/>
      </c>
      <c r="H1639" s="7" t="str">
        <f>IF([1]配变!L1639="","",[1]配变!L1639)</f>
        <v/>
      </c>
      <c r="I1639" s="7" t="str">
        <f>IF([1]配变!M1639="","",[1]配变!M1639)</f>
        <v/>
      </c>
      <c r="J1639" s="7" t="str">
        <f>IF([1]配变!G1639="","",[1]配变!G1639)</f>
        <v/>
      </c>
    </row>
    <row r="1640" spans="1:10" x14ac:dyDescent="0.15">
      <c r="A1640" s="7" t="str">
        <f>IF([1]配变!A1640="","",[1]配变!A1640)</f>
        <v/>
      </c>
      <c r="B1640" s="7" t="str">
        <f>IF([1]配变!B1640="","",[1]配变!B1640)</f>
        <v/>
      </c>
      <c r="C1640" s="7" t="str">
        <f>IF([1]配变!D1640="","",[1]配变!D1640)</f>
        <v/>
      </c>
      <c r="D1640" s="7" t="str">
        <f>IF([1]配变!F1640="","",[1]配变!F1640)</f>
        <v/>
      </c>
      <c r="E1640" s="7" t="str">
        <f>IF([1]配变!H1640="","",[1]配变!H1640)</f>
        <v/>
      </c>
      <c r="F1640" s="7" t="str">
        <f>IF([1]配变!J1640="","",[1]配变!J1640)</f>
        <v/>
      </c>
      <c r="G1640" s="7" t="str">
        <f>IF([1]配变!K1640="","",[1]配变!K1640)</f>
        <v/>
      </c>
      <c r="H1640" s="7" t="str">
        <f>IF([1]配变!L1640="","",[1]配变!L1640)</f>
        <v/>
      </c>
      <c r="I1640" s="7" t="str">
        <f>IF([1]配变!M1640="","",[1]配变!M1640)</f>
        <v/>
      </c>
      <c r="J1640" s="7" t="str">
        <f>IF([1]配变!G1640="","",[1]配变!G1640)</f>
        <v/>
      </c>
    </row>
    <row r="1641" spans="1:10" x14ac:dyDescent="0.15">
      <c r="A1641" s="7" t="str">
        <f>IF([1]配变!A1641="","",[1]配变!A1641)</f>
        <v/>
      </c>
      <c r="B1641" s="7" t="str">
        <f>IF([1]配变!B1641="","",[1]配变!B1641)</f>
        <v/>
      </c>
      <c r="C1641" s="7" t="str">
        <f>IF([1]配变!D1641="","",[1]配变!D1641)</f>
        <v/>
      </c>
      <c r="D1641" s="7" t="str">
        <f>IF([1]配变!F1641="","",[1]配变!F1641)</f>
        <v/>
      </c>
      <c r="E1641" s="7" t="str">
        <f>IF([1]配变!H1641="","",[1]配变!H1641)</f>
        <v/>
      </c>
      <c r="F1641" s="7" t="str">
        <f>IF([1]配变!J1641="","",[1]配变!J1641)</f>
        <v/>
      </c>
      <c r="G1641" s="7" t="str">
        <f>IF([1]配变!K1641="","",[1]配变!K1641)</f>
        <v/>
      </c>
      <c r="H1641" s="7" t="str">
        <f>IF([1]配变!L1641="","",[1]配变!L1641)</f>
        <v/>
      </c>
      <c r="I1641" s="7" t="str">
        <f>IF([1]配变!M1641="","",[1]配变!M1641)</f>
        <v/>
      </c>
      <c r="J1641" s="7" t="str">
        <f>IF([1]配变!G1641="","",[1]配变!G1641)</f>
        <v/>
      </c>
    </row>
    <row r="1642" spans="1:10" x14ac:dyDescent="0.15">
      <c r="A1642" s="7" t="str">
        <f>IF([1]配变!A1642="","",[1]配变!A1642)</f>
        <v/>
      </c>
      <c r="B1642" s="7" t="str">
        <f>IF([1]配变!B1642="","",[1]配变!B1642)</f>
        <v/>
      </c>
      <c r="C1642" s="7" t="str">
        <f>IF([1]配变!D1642="","",[1]配变!D1642)</f>
        <v/>
      </c>
      <c r="D1642" s="7" t="str">
        <f>IF([1]配变!F1642="","",[1]配变!F1642)</f>
        <v/>
      </c>
      <c r="E1642" s="7" t="str">
        <f>IF([1]配变!H1642="","",[1]配变!H1642)</f>
        <v/>
      </c>
      <c r="F1642" s="7" t="str">
        <f>IF([1]配变!J1642="","",[1]配变!J1642)</f>
        <v/>
      </c>
      <c r="G1642" s="7" t="str">
        <f>IF([1]配变!K1642="","",[1]配变!K1642)</f>
        <v/>
      </c>
      <c r="H1642" s="7" t="str">
        <f>IF([1]配变!L1642="","",[1]配变!L1642)</f>
        <v/>
      </c>
      <c r="I1642" s="7" t="str">
        <f>IF([1]配变!M1642="","",[1]配变!M1642)</f>
        <v/>
      </c>
      <c r="J1642" s="7" t="str">
        <f>IF([1]配变!G1642="","",[1]配变!G1642)</f>
        <v/>
      </c>
    </row>
    <row r="1643" spans="1:10" x14ac:dyDescent="0.15">
      <c r="A1643" s="7" t="str">
        <f>IF([1]配变!A1643="","",[1]配变!A1643)</f>
        <v/>
      </c>
      <c r="B1643" s="7" t="str">
        <f>IF([1]配变!B1643="","",[1]配变!B1643)</f>
        <v/>
      </c>
      <c r="C1643" s="7" t="str">
        <f>IF([1]配变!D1643="","",[1]配变!D1643)</f>
        <v/>
      </c>
      <c r="D1643" s="7" t="str">
        <f>IF([1]配变!F1643="","",[1]配变!F1643)</f>
        <v/>
      </c>
      <c r="E1643" s="7" t="str">
        <f>IF([1]配变!H1643="","",[1]配变!H1643)</f>
        <v/>
      </c>
      <c r="F1643" s="7" t="str">
        <f>IF([1]配变!J1643="","",[1]配变!J1643)</f>
        <v/>
      </c>
      <c r="G1643" s="7" t="str">
        <f>IF([1]配变!K1643="","",[1]配变!K1643)</f>
        <v/>
      </c>
      <c r="H1643" s="7" t="str">
        <f>IF([1]配变!L1643="","",[1]配变!L1643)</f>
        <v/>
      </c>
      <c r="I1643" s="7" t="str">
        <f>IF([1]配变!M1643="","",[1]配变!M1643)</f>
        <v/>
      </c>
      <c r="J1643" s="7" t="str">
        <f>IF([1]配变!G1643="","",[1]配变!G1643)</f>
        <v/>
      </c>
    </row>
    <row r="1644" spans="1:10" x14ac:dyDescent="0.15">
      <c r="A1644" s="7" t="str">
        <f>IF([1]配变!A1644="","",[1]配变!A1644)</f>
        <v/>
      </c>
      <c r="B1644" s="7" t="str">
        <f>IF([1]配变!B1644="","",[1]配变!B1644)</f>
        <v/>
      </c>
      <c r="C1644" s="7" t="str">
        <f>IF([1]配变!D1644="","",[1]配变!D1644)</f>
        <v/>
      </c>
      <c r="D1644" s="7" t="str">
        <f>IF([1]配变!F1644="","",[1]配变!F1644)</f>
        <v/>
      </c>
      <c r="E1644" s="7" t="str">
        <f>IF([1]配变!H1644="","",[1]配变!H1644)</f>
        <v/>
      </c>
      <c r="F1644" s="7" t="str">
        <f>IF([1]配变!J1644="","",[1]配变!J1644)</f>
        <v/>
      </c>
      <c r="G1644" s="7" t="str">
        <f>IF([1]配变!K1644="","",[1]配变!K1644)</f>
        <v/>
      </c>
      <c r="H1644" s="7" t="str">
        <f>IF([1]配变!L1644="","",[1]配变!L1644)</f>
        <v/>
      </c>
      <c r="I1644" s="7" t="str">
        <f>IF([1]配变!M1644="","",[1]配变!M1644)</f>
        <v/>
      </c>
      <c r="J1644" s="7" t="str">
        <f>IF([1]配变!G1644="","",[1]配变!G1644)</f>
        <v/>
      </c>
    </row>
    <row r="1645" spans="1:10" x14ac:dyDescent="0.15">
      <c r="A1645" s="7" t="str">
        <f>IF([1]配变!A1645="","",[1]配变!A1645)</f>
        <v/>
      </c>
      <c r="B1645" s="7" t="str">
        <f>IF([1]配变!B1645="","",[1]配变!B1645)</f>
        <v/>
      </c>
      <c r="C1645" s="7" t="str">
        <f>IF([1]配变!D1645="","",[1]配变!D1645)</f>
        <v/>
      </c>
      <c r="D1645" s="7" t="str">
        <f>IF([1]配变!F1645="","",[1]配变!F1645)</f>
        <v/>
      </c>
      <c r="E1645" s="7" t="str">
        <f>IF([1]配变!H1645="","",[1]配变!H1645)</f>
        <v/>
      </c>
      <c r="F1645" s="7" t="str">
        <f>IF([1]配变!J1645="","",[1]配变!J1645)</f>
        <v/>
      </c>
      <c r="G1645" s="7" t="str">
        <f>IF([1]配变!K1645="","",[1]配变!K1645)</f>
        <v/>
      </c>
      <c r="H1645" s="7" t="str">
        <f>IF([1]配变!L1645="","",[1]配变!L1645)</f>
        <v/>
      </c>
      <c r="I1645" s="7" t="str">
        <f>IF([1]配变!M1645="","",[1]配变!M1645)</f>
        <v/>
      </c>
      <c r="J1645" s="7" t="str">
        <f>IF([1]配变!G1645="","",[1]配变!G1645)</f>
        <v/>
      </c>
    </row>
    <row r="1646" spans="1:10" x14ac:dyDescent="0.15">
      <c r="A1646" s="7" t="str">
        <f>IF([1]配变!A1646="","",[1]配变!A1646)</f>
        <v/>
      </c>
      <c r="B1646" s="7" t="str">
        <f>IF([1]配变!B1646="","",[1]配变!B1646)</f>
        <v/>
      </c>
      <c r="C1646" s="7" t="str">
        <f>IF([1]配变!D1646="","",[1]配变!D1646)</f>
        <v/>
      </c>
      <c r="D1646" s="7" t="str">
        <f>IF([1]配变!F1646="","",[1]配变!F1646)</f>
        <v/>
      </c>
      <c r="E1646" s="7" t="str">
        <f>IF([1]配变!H1646="","",[1]配变!H1646)</f>
        <v/>
      </c>
      <c r="F1646" s="7" t="str">
        <f>IF([1]配变!J1646="","",[1]配变!J1646)</f>
        <v/>
      </c>
      <c r="G1646" s="7" t="str">
        <f>IF([1]配变!K1646="","",[1]配变!K1646)</f>
        <v/>
      </c>
      <c r="H1646" s="7" t="str">
        <f>IF([1]配变!L1646="","",[1]配变!L1646)</f>
        <v/>
      </c>
      <c r="I1646" s="7" t="str">
        <f>IF([1]配变!M1646="","",[1]配变!M1646)</f>
        <v/>
      </c>
      <c r="J1646" s="7" t="str">
        <f>IF([1]配变!G1646="","",[1]配变!G1646)</f>
        <v/>
      </c>
    </row>
    <row r="1647" spans="1:10" x14ac:dyDescent="0.15">
      <c r="A1647" s="7" t="str">
        <f>IF([1]配变!A1647="","",[1]配变!A1647)</f>
        <v/>
      </c>
      <c r="B1647" s="7" t="str">
        <f>IF([1]配变!B1647="","",[1]配变!B1647)</f>
        <v/>
      </c>
      <c r="C1647" s="7" t="str">
        <f>IF([1]配变!D1647="","",[1]配变!D1647)</f>
        <v/>
      </c>
      <c r="D1647" s="7" t="str">
        <f>IF([1]配变!F1647="","",[1]配变!F1647)</f>
        <v/>
      </c>
      <c r="E1647" s="7" t="str">
        <f>IF([1]配变!H1647="","",[1]配变!H1647)</f>
        <v/>
      </c>
      <c r="F1647" s="7" t="str">
        <f>IF([1]配变!J1647="","",[1]配变!J1647)</f>
        <v/>
      </c>
      <c r="G1647" s="7" t="str">
        <f>IF([1]配变!K1647="","",[1]配变!K1647)</f>
        <v/>
      </c>
      <c r="H1647" s="7" t="str">
        <f>IF([1]配变!L1647="","",[1]配变!L1647)</f>
        <v/>
      </c>
      <c r="I1647" s="7" t="str">
        <f>IF([1]配变!M1647="","",[1]配变!M1647)</f>
        <v/>
      </c>
      <c r="J1647" s="7" t="str">
        <f>IF([1]配变!G1647="","",[1]配变!G1647)</f>
        <v/>
      </c>
    </row>
    <row r="1648" spans="1:10" x14ac:dyDescent="0.15">
      <c r="A1648" s="7" t="str">
        <f>IF([1]配变!A1648="","",[1]配变!A1648)</f>
        <v/>
      </c>
      <c r="B1648" s="7" t="str">
        <f>IF([1]配变!B1648="","",[1]配变!B1648)</f>
        <v/>
      </c>
      <c r="C1648" s="7" t="str">
        <f>IF([1]配变!D1648="","",[1]配变!D1648)</f>
        <v/>
      </c>
      <c r="D1648" s="7" t="str">
        <f>IF([1]配变!F1648="","",[1]配变!F1648)</f>
        <v/>
      </c>
      <c r="E1648" s="7" t="str">
        <f>IF([1]配变!H1648="","",[1]配变!H1648)</f>
        <v/>
      </c>
      <c r="F1648" s="7" t="str">
        <f>IF([1]配变!J1648="","",[1]配变!J1648)</f>
        <v/>
      </c>
      <c r="G1648" s="7" t="str">
        <f>IF([1]配变!K1648="","",[1]配变!K1648)</f>
        <v/>
      </c>
      <c r="H1648" s="7" t="str">
        <f>IF([1]配变!L1648="","",[1]配变!L1648)</f>
        <v/>
      </c>
      <c r="I1648" s="7" t="str">
        <f>IF([1]配变!M1648="","",[1]配变!M1648)</f>
        <v/>
      </c>
      <c r="J1648" s="7" t="str">
        <f>IF([1]配变!G1648="","",[1]配变!G1648)</f>
        <v/>
      </c>
    </row>
    <row r="1649" spans="1:10" x14ac:dyDescent="0.15">
      <c r="A1649" s="7" t="str">
        <f>IF([1]配变!A1649="","",[1]配变!A1649)</f>
        <v/>
      </c>
      <c r="B1649" s="7" t="str">
        <f>IF([1]配变!B1649="","",[1]配变!B1649)</f>
        <v/>
      </c>
      <c r="C1649" s="7" t="str">
        <f>IF([1]配变!D1649="","",[1]配变!D1649)</f>
        <v/>
      </c>
      <c r="D1649" s="7" t="str">
        <f>IF([1]配变!F1649="","",[1]配变!F1649)</f>
        <v/>
      </c>
      <c r="E1649" s="7" t="str">
        <f>IF([1]配变!H1649="","",[1]配变!H1649)</f>
        <v/>
      </c>
      <c r="F1649" s="7" t="str">
        <f>IF([1]配变!J1649="","",[1]配变!J1649)</f>
        <v/>
      </c>
      <c r="G1649" s="7" t="str">
        <f>IF([1]配变!K1649="","",[1]配变!K1649)</f>
        <v/>
      </c>
      <c r="H1649" s="7" t="str">
        <f>IF([1]配变!L1649="","",[1]配变!L1649)</f>
        <v/>
      </c>
      <c r="I1649" s="7" t="str">
        <f>IF([1]配变!M1649="","",[1]配变!M1649)</f>
        <v/>
      </c>
      <c r="J1649" s="7" t="str">
        <f>IF([1]配变!G1649="","",[1]配变!G1649)</f>
        <v/>
      </c>
    </row>
    <row r="1650" spans="1:10" x14ac:dyDescent="0.15">
      <c r="A1650" s="7" t="str">
        <f>IF([1]配变!A1650="","",[1]配变!A1650)</f>
        <v/>
      </c>
      <c r="B1650" s="7" t="str">
        <f>IF([1]配变!B1650="","",[1]配变!B1650)</f>
        <v/>
      </c>
      <c r="C1650" s="7" t="str">
        <f>IF([1]配变!D1650="","",[1]配变!D1650)</f>
        <v/>
      </c>
      <c r="D1650" s="7" t="str">
        <f>IF([1]配变!F1650="","",[1]配变!F1650)</f>
        <v/>
      </c>
      <c r="E1650" s="7" t="str">
        <f>IF([1]配变!H1650="","",[1]配变!H1650)</f>
        <v/>
      </c>
      <c r="F1650" s="7" t="str">
        <f>IF([1]配变!J1650="","",[1]配变!J1650)</f>
        <v/>
      </c>
      <c r="G1650" s="7" t="str">
        <f>IF([1]配变!K1650="","",[1]配变!K1650)</f>
        <v/>
      </c>
      <c r="H1650" s="7" t="str">
        <f>IF([1]配变!L1650="","",[1]配变!L1650)</f>
        <v/>
      </c>
      <c r="I1650" s="7" t="str">
        <f>IF([1]配变!M1650="","",[1]配变!M1650)</f>
        <v/>
      </c>
      <c r="J1650" s="7" t="str">
        <f>IF([1]配变!G1650="","",[1]配变!G1650)</f>
        <v/>
      </c>
    </row>
    <row r="1651" spans="1:10" x14ac:dyDescent="0.15">
      <c r="A1651" s="7" t="str">
        <f>IF([1]配变!A1651="","",[1]配变!A1651)</f>
        <v/>
      </c>
      <c r="B1651" s="7" t="str">
        <f>IF([1]配变!B1651="","",[1]配变!B1651)</f>
        <v/>
      </c>
      <c r="C1651" s="7" t="str">
        <f>IF([1]配变!D1651="","",[1]配变!D1651)</f>
        <v/>
      </c>
      <c r="D1651" s="7" t="str">
        <f>IF([1]配变!F1651="","",[1]配变!F1651)</f>
        <v/>
      </c>
      <c r="E1651" s="7" t="str">
        <f>IF([1]配变!H1651="","",[1]配变!H1651)</f>
        <v/>
      </c>
      <c r="F1651" s="7" t="str">
        <f>IF([1]配变!J1651="","",[1]配变!J1651)</f>
        <v/>
      </c>
      <c r="G1651" s="7" t="str">
        <f>IF([1]配变!K1651="","",[1]配变!K1651)</f>
        <v/>
      </c>
      <c r="H1651" s="7" t="str">
        <f>IF([1]配变!L1651="","",[1]配变!L1651)</f>
        <v/>
      </c>
      <c r="I1651" s="7" t="str">
        <f>IF([1]配变!M1651="","",[1]配变!M1651)</f>
        <v/>
      </c>
      <c r="J1651" s="7" t="str">
        <f>IF([1]配变!G1651="","",[1]配变!G1651)</f>
        <v/>
      </c>
    </row>
    <row r="1652" spans="1:10" x14ac:dyDescent="0.15">
      <c r="A1652" s="7" t="str">
        <f>IF([1]配变!A1652="","",[1]配变!A1652)</f>
        <v/>
      </c>
      <c r="B1652" s="7" t="str">
        <f>IF([1]配变!B1652="","",[1]配变!B1652)</f>
        <v/>
      </c>
      <c r="C1652" s="7" t="str">
        <f>IF([1]配变!D1652="","",[1]配变!D1652)</f>
        <v/>
      </c>
      <c r="D1652" s="7" t="str">
        <f>IF([1]配变!F1652="","",[1]配变!F1652)</f>
        <v/>
      </c>
      <c r="E1652" s="7" t="str">
        <f>IF([1]配变!H1652="","",[1]配变!H1652)</f>
        <v/>
      </c>
      <c r="F1652" s="7" t="str">
        <f>IF([1]配变!J1652="","",[1]配变!J1652)</f>
        <v/>
      </c>
      <c r="G1652" s="7" t="str">
        <f>IF([1]配变!K1652="","",[1]配变!K1652)</f>
        <v/>
      </c>
      <c r="H1652" s="7" t="str">
        <f>IF([1]配变!L1652="","",[1]配变!L1652)</f>
        <v/>
      </c>
      <c r="I1652" s="7" t="str">
        <f>IF([1]配变!M1652="","",[1]配变!M1652)</f>
        <v/>
      </c>
      <c r="J1652" s="7" t="str">
        <f>IF([1]配变!G1652="","",[1]配变!G1652)</f>
        <v/>
      </c>
    </row>
    <row r="1653" spans="1:10" x14ac:dyDescent="0.15">
      <c r="A1653" s="7" t="str">
        <f>IF([1]配变!A1653="","",[1]配变!A1653)</f>
        <v/>
      </c>
      <c r="B1653" s="7" t="str">
        <f>IF([1]配变!B1653="","",[1]配变!B1653)</f>
        <v/>
      </c>
      <c r="C1653" s="7" t="str">
        <f>IF([1]配变!D1653="","",[1]配变!D1653)</f>
        <v/>
      </c>
      <c r="D1653" s="7" t="str">
        <f>IF([1]配变!F1653="","",[1]配变!F1653)</f>
        <v/>
      </c>
      <c r="E1653" s="7" t="str">
        <f>IF([1]配变!H1653="","",[1]配变!H1653)</f>
        <v/>
      </c>
      <c r="F1653" s="7" t="str">
        <f>IF([1]配变!J1653="","",[1]配变!J1653)</f>
        <v/>
      </c>
      <c r="G1653" s="7" t="str">
        <f>IF([1]配变!K1653="","",[1]配变!K1653)</f>
        <v/>
      </c>
      <c r="H1653" s="7" t="str">
        <f>IF([1]配变!L1653="","",[1]配变!L1653)</f>
        <v/>
      </c>
      <c r="I1653" s="7" t="str">
        <f>IF([1]配变!M1653="","",[1]配变!M1653)</f>
        <v/>
      </c>
      <c r="J1653" s="7" t="str">
        <f>IF([1]配变!G1653="","",[1]配变!G1653)</f>
        <v/>
      </c>
    </row>
    <row r="1654" spans="1:10" x14ac:dyDescent="0.15">
      <c r="A1654" s="7" t="str">
        <f>IF([1]配变!A1654="","",[1]配变!A1654)</f>
        <v/>
      </c>
      <c r="B1654" s="7" t="str">
        <f>IF([1]配变!B1654="","",[1]配变!B1654)</f>
        <v/>
      </c>
      <c r="C1654" s="7" t="str">
        <f>IF([1]配变!D1654="","",[1]配变!D1654)</f>
        <v/>
      </c>
      <c r="D1654" s="7" t="str">
        <f>IF([1]配变!F1654="","",[1]配变!F1654)</f>
        <v/>
      </c>
      <c r="E1654" s="7" t="str">
        <f>IF([1]配变!H1654="","",[1]配变!H1654)</f>
        <v/>
      </c>
      <c r="F1654" s="7" t="str">
        <f>IF([1]配变!J1654="","",[1]配变!J1654)</f>
        <v/>
      </c>
      <c r="G1654" s="7" t="str">
        <f>IF([1]配变!K1654="","",[1]配变!K1654)</f>
        <v/>
      </c>
      <c r="H1654" s="7" t="str">
        <f>IF([1]配变!L1654="","",[1]配变!L1654)</f>
        <v/>
      </c>
      <c r="I1654" s="7" t="str">
        <f>IF([1]配变!M1654="","",[1]配变!M1654)</f>
        <v/>
      </c>
      <c r="J1654" s="7" t="str">
        <f>IF([1]配变!G1654="","",[1]配变!G1654)</f>
        <v/>
      </c>
    </row>
    <row r="1655" spans="1:10" x14ac:dyDescent="0.15">
      <c r="A1655" s="7" t="str">
        <f>IF([1]配变!A1655="","",[1]配变!A1655)</f>
        <v/>
      </c>
      <c r="B1655" s="7" t="str">
        <f>IF([1]配变!B1655="","",[1]配变!B1655)</f>
        <v/>
      </c>
      <c r="C1655" s="7" t="str">
        <f>IF([1]配变!D1655="","",[1]配变!D1655)</f>
        <v/>
      </c>
      <c r="D1655" s="7" t="str">
        <f>IF([1]配变!F1655="","",[1]配变!F1655)</f>
        <v/>
      </c>
      <c r="E1655" s="7" t="str">
        <f>IF([1]配变!H1655="","",[1]配变!H1655)</f>
        <v/>
      </c>
      <c r="F1655" s="7" t="str">
        <f>IF([1]配变!J1655="","",[1]配变!J1655)</f>
        <v/>
      </c>
      <c r="G1655" s="7" t="str">
        <f>IF([1]配变!K1655="","",[1]配变!K1655)</f>
        <v/>
      </c>
      <c r="H1655" s="7" t="str">
        <f>IF([1]配变!L1655="","",[1]配变!L1655)</f>
        <v/>
      </c>
      <c r="I1655" s="7" t="str">
        <f>IF([1]配变!M1655="","",[1]配变!M1655)</f>
        <v/>
      </c>
      <c r="J1655" s="7" t="str">
        <f>IF([1]配变!G1655="","",[1]配变!G1655)</f>
        <v/>
      </c>
    </row>
    <row r="1656" spans="1:10" x14ac:dyDescent="0.15">
      <c r="A1656" s="7" t="str">
        <f>IF([1]配变!A1656="","",[1]配变!A1656)</f>
        <v/>
      </c>
      <c r="B1656" s="7" t="str">
        <f>IF([1]配变!B1656="","",[1]配变!B1656)</f>
        <v/>
      </c>
      <c r="C1656" s="7" t="str">
        <f>IF([1]配变!D1656="","",[1]配变!D1656)</f>
        <v/>
      </c>
      <c r="D1656" s="7" t="str">
        <f>IF([1]配变!F1656="","",[1]配变!F1656)</f>
        <v/>
      </c>
      <c r="E1656" s="7" t="str">
        <f>IF([1]配变!H1656="","",[1]配变!H1656)</f>
        <v/>
      </c>
      <c r="F1656" s="7" t="str">
        <f>IF([1]配变!J1656="","",[1]配变!J1656)</f>
        <v/>
      </c>
      <c r="G1656" s="7" t="str">
        <f>IF([1]配变!K1656="","",[1]配变!K1656)</f>
        <v/>
      </c>
      <c r="H1656" s="7" t="str">
        <f>IF([1]配变!L1656="","",[1]配变!L1656)</f>
        <v/>
      </c>
      <c r="I1656" s="7" t="str">
        <f>IF([1]配变!M1656="","",[1]配变!M1656)</f>
        <v/>
      </c>
      <c r="J1656" s="7" t="str">
        <f>IF([1]配变!G1656="","",[1]配变!G1656)</f>
        <v/>
      </c>
    </row>
    <row r="1657" spans="1:10" x14ac:dyDescent="0.15">
      <c r="A1657" s="7" t="str">
        <f>IF([1]配变!A1657="","",[1]配变!A1657)</f>
        <v/>
      </c>
      <c r="B1657" s="7" t="str">
        <f>IF([1]配变!B1657="","",[1]配变!B1657)</f>
        <v/>
      </c>
      <c r="C1657" s="7" t="str">
        <f>IF([1]配变!D1657="","",[1]配变!D1657)</f>
        <v/>
      </c>
      <c r="D1657" s="7" t="str">
        <f>IF([1]配变!F1657="","",[1]配变!F1657)</f>
        <v/>
      </c>
      <c r="E1657" s="7" t="str">
        <f>IF([1]配变!H1657="","",[1]配变!H1657)</f>
        <v/>
      </c>
      <c r="F1657" s="7" t="str">
        <f>IF([1]配变!J1657="","",[1]配变!J1657)</f>
        <v/>
      </c>
      <c r="G1657" s="7" t="str">
        <f>IF([1]配变!K1657="","",[1]配变!K1657)</f>
        <v/>
      </c>
      <c r="H1657" s="7" t="str">
        <f>IF([1]配变!L1657="","",[1]配变!L1657)</f>
        <v/>
      </c>
      <c r="I1657" s="7" t="str">
        <f>IF([1]配变!M1657="","",[1]配变!M1657)</f>
        <v/>
      </c>
      <c r="J1657" s="7" t="str">
        <f>IF([1]配变!G1657="","",[1]配变!G1657)</f>
        <v/>
      </c>
    </row>
    <row r="1658" spans="1:10" x14ac:dyDescent="0.15">
      <c r="A1658" s="7" t="str">
        <f>IF([1]配变!A1658="","",[1]配变!A1658)</f>
        <v/>
      </c>
      <c r="B1658" s="7" t="str">
        <f>IF([1]配变!B1658="","",[1]配变!B1658)</f>
        <v/>
      </c>
      <c r="C1658" s="7" t="str">
        <f>IF([1]配变!D1658="","",[1]配变!D1658)</f>
        <v/>
      </c>
      <c r="D1658" s="7" t="str">
        <f>IF([1]配变!F1658="","",[1]配变!F1658)</f>
        <v/>
      </c>
      <c r="E1658" s="7" t="str">
        <f>IF([1]配变!H1658="","",[1]配变!H1658)</f>
        <v/>
      </c>
      <c r="F1658" s="7" t="str">
        <f>IF([1]配变!J1658="","",[1]配变!J1658)</f>
        <v/>
      </c>
      <c r="G1658" s="7" t="str">
        <f>IF([1]配变!K1658="","",[1]配变!K1658)</f>
        <v/>
      </c>
      <c r="H1658" s="7" t="str">
        <f>IF([1]配变!L1658="","",[1]配变!L1658)</f>
        <v/>
      </c>
      <c r="I1658" s="7" t="str">
        <f>IF([1]配变!M1658="","",[1]配变!M1658)</f>
        <v/>
      </c>
      <c r="J1658" s="7" t="str">
        <f>IF([1]配变!G1658="","",[1]配变!G1658)</f>
        <v/>
      </c>
    </row>
    <row r="1659" spans="1:10" x14ac:dyDescent="0.15">
      <c r="A1659" s="7" t="str">
        <f>IF([1]配变!A1659="","",[1]配变!A1659)</f>
        <v/>
      </c>
      <c r="B1659" s="7" t="str">
        <f>IF([1]配变!B1659="","",[1]配变!B1659)</f>
        <v/>
      </c>
      <c r="C1659" s="7" t="str">
        <f>IF([1]配变!D1659="","",[1]配变!D1659)</f>
        <v/>
      </c>
      <c r="D1659" s="7" t="str">
        <f>IF([1]配变!F1659="","",[1]配变!F1659)</f>
        <v/>
      </c>
      <c r="E1659" s="7" t="str">
        <f>IF([1]配变!H1659="","",[1]配变!H1659)</f>
        <v/>
      </c>
      <c r="F1659" s="7" t="str">
        <f>IF([1]配变!J1659="","",[1]配变!J1659)</f>
        <v/>
      </c>
      <c r="G1659" s="7" t="str">
        <f>IF([1]配变!K1659="","",[1]配变!K1659)</f>
        <v/>
      </c>
      <c r="H1659" s="7" t="str">
        <f>IF([1]配变!L1659="","",[1]配变!L1659)</f>
        <v/>
      </c>
      <c r="I1659" s="7" t="str">
        <f>IF([1]配变!M1659="","",[1]配变!M1659)</f>
        <v/>
      </c>
      <c r="J1659" s="7" t="str">
        <f>IF([1]配变!G1659="","",[1]配变!G1659)</f>
        <v/>
      </c>
    </row>
    <row r="1660" spans="1:10" x14ac:dyDescent="0.15">
      <c r="A1660" s="7" t="str">
        <f>IF([1]配变!A1660="","",[1]配变!A1660)</f>
        <v/>
      </c>
      <c r="B1660" s="7" t="str">
        <f>IF([1]配变!B1660="","",[1]配变!B1660)</f>
        <v/>
      </c>
      <c r="C1660" s="7" t="str">
        <f>IF([1]配变!D1660="","",[1]配变!D1660)</f>
        <v/>
      </c>
      <c r="D1660" s="7" t="str">
        <f>IF([1]配变!F1660="","",[1]配变!F1660)</f>
        <v/>
      </c>
      <c r="E1660" s="7" t="str">
        <f>IF([1]配变!H1660="","",[1]配变!H1660)</f>
        <v/>
      </c>
      <c r="F1660" s="7" t="str">
        <f>IF([1]配变!J1660="","",[1]配变!J1660)</f>
        <v/>
      </c>
      <c r="G1660" s="7" t="str">
        <f>IF([1]配变!K1660="","",[1]配变!K1660)</f>
        <v/>
      </c>
      <c r="H1660" s="7" t="str">
        <f>IF([1]配变!L1660="","",[1]配变!L1660)</f>
        <v/>
      </c>
      <c r="I1660" s="7" t="str">
        <f>IF([1]配变!M1660="","",[1]配变!M1660)</f>
        <v/>
      </c>
      <c r="J1660" s="7" t="str">
        <f>IF([1]配变!G1660="","",[1]配变!G1660)</f>
        <v/>
      </c>
    </row>
    <row r="1661" spans="1:10" x14ac:dyDescent="0.15">
      <c r="A1661" s="7" t="str">
        <f>IF([1]配变!A1661="","",[1]配变!A1661)</f>
        <v/>
      </c>
      <c r="B1661" s="7" t="str">
        <f>IF([1]配变!B1661="","",[1]配变!B1661)</f>
        <v/>
      </c>
      <c r="C1661" s="7" t="str">
        <f>IF([1]配变!D1661="","",[1]配变!D1661)</f>
        <v/>
      </c>
      <c r="D1661" s="7" t="str">
        <f>IF([1]配变!F1661="","",[1]配变!F1661)</f>
        <v/>
      </c>
      <c r="E1661" s="7" t="str">
        <f>IF([1]配变!H1661="","",[1]配变!H1661)</f>
        <v/>
      </c>
      <c r="F1661" s="7" t="str">
        <f>IF([1]配变!J1661="","",[1]配变!J1661)</f>
        <v/>
      </c>
      <c r="G1661" s="7" t="str">
        <f>IF([1]配变!K1661="","",[1]配变!K1661)</f>
        <v/>
      </c>
      <c r="H1661" s="7" t="str">
        <f>IF([1]配变!L1661="","",[1]配变!L1661)</f>
        <v/>
      </c>
      <c r="I1661" s="7" t="str">
        <f>IF([1]配变!M1661="","",[1]配变!M1661)</f>
        <v/>
      </c>
      <c r="J1661" s="7" t="str">
        <f>IF([1]配变!G1661="","",[1]配变!G1661)</f>
        <v/>
      </c>
    </row>
    <row r="1662" spans="1:10" x14ac:dyDescent="0.15">
      <c r="A1662" s="7" t="str">
        <f>IF([1]配变!A1662="","",[1]配变!A1662)</f>
        <v/>
      </c>
      <c r="B1662" s="7" t="str">
        <f>IF([1]配变!B1662="","",[1]配变!B1662)</f>
        <v/>
      </c>
      <c r="C1662" s="7" t="str">
        <f>IF([1]配变!D1662="","",[1]配变!D1662)</f>
        <v/>
      </c>
      <c r="D1662" s="7" t="str">
        <f>IF([1]配变!F1662="","",[1]配变!F1662)</f>
        <v/>
      </c>
      <c r="E1662" s="7" t="str">
        <f>IF([1]配变!H1662="","",[1]配变!H1662)</f>
        <v/>
      </c>
      <c r="F1662" s="7" t="str">
        <f>IF([1]配变!J1662="","",[1]配变!J1662)</f>
        <v/>
      </c>
      <c r="G1662" s="7" t="str">
        <f>IF([1]配变!K1662="","",[1]配变!K1662)</f>
        <v/>
      </c>
      <c r="H1662" s="7" t="str">
        <f>IF([1]配变!L1662="","",[1]配变!L1662)</f>
        <v/>
      </c>
      <c r="I1662" s="7" t="str">
        <f>IF([1]配变!M1662="","",[1]配变!M1662)</f>
        <v/>
      </c>
      <c r="J1662" s="7" t="str">
        <f>IF([1]配变!G1662="","",[1]配变!G1662)</f>
        <v/>
      </c>
    </row>
    <row r="1663" spans="1:10" x14ac:dyDescent="0.15">
      <c r="A1663" s="7" t="str">
        <f>IF([1]配变!A1663="","",[1]配变!A1663)</f>
        <v/>
      </c>
      <c r="B1663" s="7" t="str">
        <f>IF([1]配变!B1663="","",[1]配变!B1663)</f>
        <v/>
      </c>
      <c r="C1663" s="7" t="str">
        <f>IF([1]配变!D1663="","",[1]配变!D1663)</f>
        <v/>
      </c>
      <c r="D1663" s="7" t="str">
        <f>IF([1]配变!F1663="","",[1]配变!F1663)</f>
        <v/>
      </c>
      <c r="E1663" s="7" t="str">
        <f>IF([1]配变!H1663="","",[1]配变!H1663)</f>
        <v/>
      </c>
      <c r="F1663" s="7" t="str">
        <f>IF([1]配变!J1663="","",[1]配变!J1663)</f>
        <v/>
      </c>
      <c r="G1663" s="7" t="str">
        <f>IF([1]配变!K1663="","",[1]配变!K1663)</f>
        <v/>
      </c>
      <c r="H1663" s="7" t="str">
        <f>IF([1]配变!L1663="","",[1]配变!L1663)</f>
        <v/>
      </c>
      <c r="I1663" s="7" t="str">
        <f>IF([1]配变!M1663="","",[1]配变!M1663)</f>
        <v/>
      </c>
      <c r="J1663" s="7" t="str">
        <f>IF([1]配变!G1663="","",[1]配变!G1663)</f>
        <v/>
      </c>
    </row>
    <row r="1664" spans="1:10" x14ac:dyDescent="0.15">
      <c r="A1664" s="7" t="str">
        <f>IF([1]配变!A1664="","",[1]配变!A1664)</f>
        <v/>
      </c>
      <c r="B1664" s="7" t="str">
        <f>IF([1]配变!B1664="","",[1]配变!B1664)</f>
        <v/>
      </c>
      <c r="C1664" s="7" t="str">
        <f>IF([1]配变!D1664="","",[1]配变!D1664)</f>
        <v/>
      </c>
      <c r="D1664" s="7" t="str">
        <f>IF([1]配变!F1664="","",[1]配变!F1664)</f>
        <v/>
      </c>
      <c r="E1664" s="7" t="str">
        <f>IF([1]配变!H1664="","",[1]配变!H1664)</f>
        <v/>
      </c>
      <c r="F1664" s="7" t="str">
        <f>IF([1]配变!J1664="","",[1]配变!J1664)</f>
        <v/>
      </c>
      <c r="G1664" s="7" t="str">
        <f>IF([1]配变!K1664="","",[1]配变!K1664)</f>
        <v/>
      </c>
      <c r="H1664" s="7" t="str">
        <f>IF([1]配变!L1664="","",[1]配变!L1664)</f>
        <v/>
      </c>
      <c r="I1664" s="7" t="str">
        <f>IF([1]配变!M1664="","",[1]配变!M1664)</f>
        <v/>
      </c>
      <c r="J1664" s="7" t="str">
        <f>IF([1]配变!G1664="","",[1]配变!G1664)</f>
        <v/>
      </c>
    </row>
    <row r="1665" spans="1:10" x14ac:dyDescent="0.15">
      <c r="A1665" s="7" t="str">
        <f>IF([1]配变!A1665="","",[1]配变!A1665)</f>
        <v/>
      </c>
      <c r="B1665" s="7" t="str">
        <f>IF([1]配变!B1665="","",[1]配变!B1665)</f>
        <v/>
      </c>
      <c r="C1665" s="7" t="str">
        <f>IF([1]配变!D1665="","",[1]配变!D1665)</f>
        <v/>
      </c>
      <c r="D1665" s="7" t="str">
        <f>IF([1]配变!F1665="","",[1]配变!F1665)</f>
        <v/>
      </c>
      <c r="E1665" s="7" t="str">
        <f>IF([1]配变!H1665="","",[1]配变!H1665)</f>
        <v/>
      </c>
      <c r="F1665" s="7" t="str">
        <f>IF([1]配变!J1665="","",[1]配变!J1665)</f>
        <v/>
      </c>
      <c r="G1665" s="7" t="str">
        <f>IF([1]配变!K1665="","",[1]配变!K1665)</f>
        <v/>
      </c>
      <c r="H1665" s="7" t="str">
        <f>IF([1]配变!L1665="","",[1]配变!L1665)</f>
        <v/>
      </c>
      <c r="I1665" s="7" t="str">
        <f>IF([1]配变!M1665="","",[1]配变!M1665)</f>
        <v/>
      </c>
      <c r="J1665" s="7" t="str">
        <f>IF([1]配变!G1665="","",[1]配变!G1665)</f>
        <v/>
      </c>
    </row>
    <row r="1666" spans="1:10" x14ac:dyDescent="0.15">
      <c r="A1666" s="7" t="str">
        <f>IF([1]配变!A1666="","",[1]配变!A1666)</f>
        <v/>
      </c>
      <c r="B1666" s="7" t="str">
        <f>IF([1]配变!B1666="","",[1]配变!B1666)</f>
        <v/>
      </c>
      <c r="C1666" s="7" t="str">
        <f>IF([1]配变!D1666="","",[1]配变!D1666)</f>
        <v/>
      </c>
      <c r="D1666" s="7" t="str">
        <f>IF([1]配变!F1666="","",[1]配变!F1666)</f>
        <v/>
      </c>
      <c r="E1666" s="7" t="str">
        <f>IF([1]配变!H1666="","",[1]配变!H1666)</f>
        <v/>
      </c>
      <c r="F1666" s="7" t="str">
        <f>IF([1]配变!J1666="","",[1]配变!J1666)</f>
        <v/>
      </c>
      <c r="G1666" s="7" t="str">
        <f>IF([1]配变!K1666="","",[1]配变!K1666)</f>
        <v/>
      </c>
      <c r="H1666" s="7" t="str">
        <f>IF([1]配变!L1666="","",[1]配变!L1666)</f>
        <v/>
      </c>
      <c r="I1666" s="7" t="str">
        <f>IF([1]配变!M1666="","",[1]配变!M1666)</f>
        <v/>
      </c>
      <c r="J1666" s="7" t="str">
        <f>IF([1]配变!G1666="","",[1]配变!G1666)</f>
        <v/>
      </c>
    </row>
    <row r="1667" spans="1:10" x14ac:dyDescent="0.15">
      <c r="A1667" s="7" t="str">
        <f>IF([1]配变!A1667="","",[1]配变!A1667)</f>
        <v/>
      </c>
      <c r="B1667" s="7" t="str">
        <f>IF([1]配变!B1667="","",[1]配变!B1667)</f>
        <v/>
      </c>
      <c r="C1667" s="7" t="str">
        <f>IF([1]配变!D1667="","",[1]配变!D1667)</f>
        <v/>
      </c>
      <c r="D1667" s="7" t="str">
        <f>IF([1]配变!F1667="","",[1]配变!F1667)</f>
        <v/>
      </c>
      <c r="E1667" s="7" t="str">
        <f>IF([1]配变!H1667="","",[1]配变!H1667)</f>
        <v/>
      </c>
      <c r="F1667" s="7" t="str">
        <f>IF([1]配变!J1667="","",[1]配变!J1667)</f>
        <v/>
      </c>
      <c r="G1667" s="7" t="str">
        <f>IF([1]配变!K1667="","",[1]配变!K1667)</f>
        <v/>
      </c>
      <c r="H1667" s="7" t="str">
        <f>IF([1]配变!L1667="","",[1]配变!L1667)</f>
        <v/>
      </c>
      <c r="I1667" s="7" t="str">
        <f>IF([1]配变!M1667="","",[1]配变!M1667)</f>
        <v/>
      </c>
      <c r="J1667" s="7" t="str">
        <f>IF([1]配变!G1667="","",[1]配变!G1667)</f>
        <v/>
      </c>
    </row>
    <row r="1668" spans="1:10" x14ac:dyDescent="0.15">
      <c r="A1668" s="7" t="str">
        <f>IF([1]配变!A1668="","",[1]配变!A1668)</f>
        <v/>
      </c>
      <c r="B1668" s="7" t="str">
        <f>IF([1]配变!B1668="","",[1]配变!B1668)</f>
        <v/>
      </c>
      <c r="C1668" s="7" t="str">
        <f>IF([1]配变!D1668="","",[1]配变!D1668)</f>
        <v/>
      </c>
      <c r="D1668" s="7" t="str">
        <f>IF([1]配变!F1668="","",[1]配变!F1668)</f>
        <v/>
      </c>
      <c r="E1668" s="7" t="str">
        <f>IF([1]配变!H1668="","",[1]配变!H1668)</f>
        <v/>
      </c>
      <c r="F1668" s="7" t="str">
        <f>IF([1]配变!J1668="","",[1]配变!J1668)</f>
        <v/>
      </c>
      <c r="G1668" s="7" t="str">
        <f>IF([1]配变!K1668="","",[1]配变!K1668)</f>
        <v/>
      </c>
      <c r="H1668" s="7" t="str">
        <f>IF([1]配变!L1668="","",[1]配变!L1668)</f>
        <v/>
      </c>
      <c r="I1668" s="7" t="str">
        <f>IF([1]配变!M1668="","",[1]配变!M1668)</f>
        <v/>
      </c>
      <c r="J1668" s="7" t="str">
        <f>IF([1]配变!G1668="","",[1]配变!G1668)</f>
        <v/>
      </c>
    </row>
    <row r="1669" spans="1:10" x14ac:dyDescent="0.15">
      <c r="A1669" s="7" t="str">
        <f>IF([1]配变!A1669="","",[1]配变!A1669)</f>
        <v/>
      </c>
      <c r="B1669" s="7" t="str">
        <f>IF([1]配变!B1669="","",[1]配变!B1669)</f>
        <v/>
      </c>
      <c r="C1669" s="7" t="str">
        <f>IF([1]配变!D1669="","",[1]配变!D1669)</f>
        <v/>
      </c>
      <c r="D1669" s="7" t="str">
        <f>IF([1]配变!F1669="","",[1]配变!F1669)</f>
        <v/>
      </c>
      <c r="E1669" s="7" t="str">
        <f>IF([1]配变!H1669="","",[1]配变!H1669)</f>
        <v/>
      </c>
      <c r="F1669" s="7" t="str">
        <f>IF([1]配变!J1669="","",[1]配变!J1669)</f>
        <v/>
      </c>
      <c r="G1669" s="7" t="str">
        <f>IF([1]配变!K1669="","",[1]配变!K1669)</f>
        <v/>
      </c>
      <c r="H1669" s="7" t="str">
        <f>IF([1]配变!L1669="","",[1]配变!L1669)</f>
        <v/>
      </c>
      <c r="I1669" s="7" t="str">
        <f>IF([1]配变!M1669="","",[1]配变!M1669)</f>
        <v/>
      </c>
      <c r="J1669" s="7" t="str">
        <f>IF([1]配变!G1669="","",[1]配变!G1669)</f>
        <v/>
      </c>
    </row>
    <row r="1670" spans="1:10" x14ac:dyDescent="0.15">
      <c r="A1670" s="7" t="str">
        <f>IF([1]配变!A1670="","",[1]配变!A1670)</f>
        <v/>
      </c>
      <c r="B1670" s="7" t="str">
        <f>IF([1]配变!B1670="","",[1]配变!B1670)</f>
        <v/>
      </c>
      <c r="C1670" s="7" t="str">
        <f>IF([1]配变!D1670="","",[1]配变!D1670)</f>
        <v/>
      </c>
      <c r="D1670" s="7" t="str">
        <f>IF([1]配变!F1670="","",[1]配变!F1670)</f>
        <v/>
      </c>
      <c r="E1670" s="7" t="str">
        <f>IF([1]配变!H1670="","",[1]配变!H1670)</f>
        <v/>
      </c>
      <c r="F1670" s="7" t="str">
        <f>IF([1]配变!J1670="","",[1]配变!J1670)</f>
        <v/>
      </c>
      <c r="G1670" s="7" t="str">
        <f>IF([1]配变!K1670="","",[1]配变!K1670)</f>
        <v/>
      </c>
      <c r="H1670" s="7" t="str">
        <f>IF([1]配变!L1670="","",[1]配变!L1670)</f>
        <v/>
      </c>
      <c r="I1670" s="7" t="str">
        <f>IF([1]配变!M1670="","",[1]配变!M1670)</f>
        <v/>
      </c>
      <c r="J1670" s="7" t="str">
        <f>IF([1]配变!G1670="","",[1]配变!G1670)</f>
        <v/>
      </c>
    </row>
    <row r="1671" spans="1:10" x14ac:dyDescent="0.15">
      <c r="A1671" s="7" t="str">
        <f>IF([1]配变!A1671="","",[1]配变!A1671)</f>
        <v/>
      </c>
      <c r="B1671" s="7" t="str">
        <f>IF([1]配变!B1671="","",[1]配变!B1671)</f>
        <v/>
      </c>
      <c r="C1671" s="7" t="str">
        <f>IF([1]配变!D1671="","",[1]配变!D1671)</f>
        <v/>
      </c>
      <c r="D1671" s="7" t="str">
        <f>IF([1]配变!F1671="","",[1]配变!F1671)</f>
        <v/>
      </c>
      <c r="E1671" s="7" t="str">
        <f>IF([1]配变!H1671="","",[1]配变!H1671)</f>
        <v/>
      </c>
      <c r="F1671" s="7" t="str">
        <f>IF([1]配变!J1671="","",[1]配变!J1671)</f>
        <v/>
      </c>
      <c r="G1671" s="7" t="str">
        <f>IF([1]配变!K1671="","",[1]配变!K1671)</f>
        <v/>
      </c>
      <c r="H1671" s="7" t="str">
        <f>IF([1]配变!L1671="","",[1]配变!L1671)</f>
        <v/>
      </c>
      <c r="I1671" s="7" t="str">
        <f>IF([1]配变!M1671="","",[1]配变!M1671)</f>
        <v/>
      </c>
      <c r="J1671" s="7" t="str">
        <f>IF([1]配变!G1671="","",[1]配变!G1671)</f>
        <v/>
      </c>
    </row>
    <row r="1672" spans="1:10" x14ac:dyDescent="0.15">
      <c r="A1672" s="7" t="str">
        <f>IF([1]配变!A1672="","",[1]配变!A1672)</f>
        <v/>
      </c>
      <c r="B1672" s="7" t="str">
        <f>IF([1]配变!B1672="","",[1]配变!B1672)</f>
        <v/>
      </c>
      <c r="C1672" s="7" t="str">
        <f>IF([1]配变!D1672="","",[1]配变!D1672)</f>
        <v/>
      </c>
      <c r="D1672" s="7" t="str">
        <f>IF([1]配变!F1672="","",[1]配变!F1672)</f>
        <v/>
      </c>
      <c r="E1672" s="7" t="str">
        <f>IF([1]配变!H1672="","",[1]配变!H1672)</f>
        <v/>
      </c>
      <c r="F1672" s="7" t="str">
        <f>IF([1]配变!J1672="","",[1]配变!J1672)</f>
        <v/>
      </c>
      <c r="G1672" s="7" t="str">
        <f>IF([1]配变!K1672="","",[1]配变!K1672)</f>
        <v/>
      </c>
      <c r="H1672" s="7" t="str">
        <f>IF([1]配变!L1672="","",[1]配变!L1672)</f>
        <v/>
      </c>
      <c r="I1672" s="7" t="str">
        <f>IF([1]配变!M1672="","",[1]配变!M1672)</f>
        <v/>
      </c>
      <c r="J1672" s="7" t="str">
        <f>IF([1]配变!G1672="","",[1]配变!G1672)</f>
        <v/>
      </c>
    </row>
    <row r="1673" spans="1:10" x14ac:dyDescent="0.15">
      <c r="A1673" s="7" t="str">
        <f>IF([1]配变!A1673="","",[1]配变!A1673)</f>
        <v/>
      </c>
      <c r="B1673" s="7" t="str">
        <f>IF([1]配变!B1673="","",[1]配变!B1673)</f>
        <v/>
      </c>
      <c r="C1673" s="7" t="str">
        <f>IF([1]配变!D1673="","",[1]配变!D1673)</f>
        <v/>
      </c>
      <c r="D1673" s="7" t="str">
        <f>IF([1]配变!F1673="","",[1]配变!F1673)</f>
        <v/>
      </c>
      <c r="E1673" s="7" t="str">
        <f>IF([1]配变!H1673="","",[1]配变!H1673)</f>
        <v/>
      </c>
      <c r="F1673" s="7" t="str">
        <f>IF([1]配变!J1673="","",[1]配变!J1673)</f>
        <v/>
      </c>
      <c r="G1673" s="7" t="str">
        <f>IF([1]配变!K1673="","",[1]配变!K1673)</f>
        <v/>
      </c>
      <c r="H1673" s="7" t="str">
        <f>IF([1]配变!L1673="","",[1]配变!L1673)</f>
        <v/>
      </c>
      <c r="I1673" s="7" t="str">
        <f>IF([1]配变!M1673="","",[1]配变!M1673)</f>
        <v/>
      </c>
      <c r="J1673" s="7" t="str">
        <f>IF([1]配变!G1673="","",[1]配变!G1673)</f>
        <v/>
      </c>
    </row>
    <row r="1674" spans="1:10" x14ac:dyDescent="0.15">
      <c r="A1674" s="7" t="str">
        <f>IF([1]配变!A1674="","",[1]配变!A1674)</f>
        <v/>
      </c>
      <c r="B1674" s="7" t="str">
        <f>IF([1]配变!B1674="","",[1]配变!B1674)</f>
        <v/>
      </c>
      <c r="C1674" s="7" t="str">
        <f>IF([1]配变!D1674="","",[1]配变!D1674)</f>
        <v/>
      </c>
      <c r="D1674" s="7" t="str">
        <f>IF([1]配变!F1674="","",[1]配变!F1674)</f>
        <v/>
      </c>
      <c r="E1674" s="7" t="str">
        <f>IF([1]配变!H1674="","",[1]配变!H1674)</f>
        <v/>
      </c>
      <c r="F1674" s="7" t="str">
        <f>IF([1]配变!J1674="","",[1]配变!J1674)</f>
        <v/>
      </c>
      <c r="G1674" s="7" t="str">
        <f>IF([1]配变!K1674="","",[1]配变!K1674)</f>
        <v/>
      </c>
      <c r="H1674" s="7" t="str">
        <f>IF([1]配变!L1674="","",[1]配变!L1674)</f>
        <v/>
      </c>
      <c r="I1674" s="7" t="str">
        <f>IF([1]配变!M1674="","",[1]配变!M1674)</f>
        <v/>
      </c>
      <c r="J1674" s="7" t="str">
        <f>IF([1]配变!G1674="","",[1]配变!G1674)</f>
        <v/>
      </c>
    </row>
    <row r="1675" spans="1:10" x14ac:dyDescent="0.15">
      <c r="A1675" s="7" t="str">
        <f>IF([1]配变!A1675="","",[1]配变!A1675)</f>
        <v/>
      </c>
      <c r="B1675" s="7" t="str">
        <f>IF([1]配变!B1675="","",[1]配变!B1675)</f>
        <v/>
      </c>
      <c r="C1675" s="7" t="str">
        <f>IF([1]配变!D1675="","",[1]配变!D1675)</f>
        <v/>
      </c>
      <c r="D1675" s="7" t="str">
        <f>IF([1]配变!F1675="","",[1]配变!F1675)</f>
        <v/>
      </c>
      <c r="E1675" s="7" t="str">
        <f>IF([1]配变!H1675="","",[1]配变!H1675)</f>
        <v/>
      </c>
      <c r="F1675" s="7" t="str">
        <f>IF([1]配变!J1675="","",[1]配变!J1675)</f>
        <v/>
      </c>
      <c r="G1675" s="7" t="str">
        <f>IF([1]配变!K1675="","",[1]配变!K1675)</f>
        <v/>
      </c>
      <c r="H1675" s="7" t="str">
        <f>IF([1]配变!L1675="","",[1]配变!L1675)</f>
        <v/>
      </c>
      <c r="I1675" s="7" t="str">
        <f>IF([1]配变!M1675="","",[1]配变!M1675)</f>
        <v/>
      </c>
      <c r="J1675" s="7" t="str">
        <f>IF([1]配变!G1675="","",[1]配变!G1675)</f>
        <v/>
      </c>
    </row>
    <row r="1676" spans="1:10" x14ac:dyDescent="0.15">
      <c r="A1676" s="7" t="str">
        <f>IF([1]配变!A1676="","",[1]配变!A1676)</f>
        <v/>
      </c>
      <c r="B1676" s="7" t="str">
        <f>IF([1]配变!B1676="","",[1]配变!B1676)</f>
        <v/>
      </c>
      <c r="C1676" s="7" t="str">
        <f>IF([1]配变!D1676="","",[1]配变!D1676)</f>
        <v/>
      </c>
      <c r="D1676" s="7" t="str">
        <f>IF([1]配变!F1676="","",[1]配变!F1676)</f>
        <v/>
      </c>
      <c r="E1676" s="7" t="str">
        <f>IF([1]配变!H1676="","",[1]配变!H1676)</f>
        <v/>
      </c>
      <c r="F1676" s="7" t="str">
        <f>IF([1]配变!J1676="","",[1]配变!J1676)</f>
        <v/>
      </c>
      <c r="G1676" s="7" t="str">
        <f>IF([1]配变!K1676="","",[1]配变!K1676)</f>
        <v/>
      </c>
      <c r="H1676" s="7" t="str">
        <f>IF([1]配变!L1676="","",[1]配变!L1676)</f>
        <v/>
      </c>
      <c r="I1676" s="7" t="str">
        <f>IF([1]配变!M1676="","",[1]配变!M1676)</f>
        <v/>
      </c>
      <c r="J1676" s="7" t="str">
        <f>IF([1]配变!G1676="","",[1]配变!G1676)</f>
        <v/>
      </c>
    </row>
    <row r="1677" spans="1:10" x14ac:dyDescent="0.15">
      <c r="A1677" s="7" t="str">
        <f>IF([1]配变!A1677="","",[1]配变!A1677)</f>
        <v/>
      </c>
      <c r="B1677" s="7" t="str">
        <f>IF([1]配变!B1677="","",[1]配变!B1677)</f>
        <v/>
      </c>
      <c r="C1677" s="7" t="str">
        <f>IF([1]配变!D1677="","",[1]配变!D1677)</f>
        <v/>
      </c>
      <c r="D1677" s="7" t="str">
        <f>IF([1]配变!F1677="","",[1]配变!F1677)</f>
        <v/>
      </c>
      <c r="E1677" s="7" t="str">
        <f>IF([1]配变!H1677="","",[1]配变!H1677)</f>
        <v/>
      </c>
      <c r="F1677" s="7" t="str">
        <f>IF([1]配变!J1677="","",[1]配变!J1677)</f>
        <v/>
      </c>
      <c r="G1677" s="7" t="str">
        <f>IF([1]配变!K1677="","",[1]配变!K1677)</f>
        <v/>
      </c>
      <c r="H1677" s="7" t="str">
        <f>IF([1]配变!L1677="","",[1]配变!L1677)</f>
        <v/>
      </c>
      <c r="I1677" s="7" t="str">
        <f>IF([1]配变!M1677="","",[1]配变!M1677)</f>
        <v/>
      </c>
      <c r="J1677" s="7" t="str">
        <f>IF([1]配变!G1677="","",[1]配变!G1677)</f>
        <v/>
      </c>
    </row>
    <row r="1678" spans="1:10" x14ac:dyDescent="0.15">
      <c r="A1678" s="7" t="str">
        <f>IF([1]配变!A1678="","",[1]配变!A1678)</f>
        <v/>
      </c>
      <c r="B1678" s="7" t="str">
        <f>IF([1]配变!B1678="","",[1]配变!B1678)</f>
        <v/>
      </c>
      <c r="C1678" s="7" t="str">
        <f>IF([1]配变!D1678="","",[1]配变!D1678)</f>
        <v/>
      </c>
      <c r="D1678" s="7" t="str">
        <f>IF([1]配变!F1678="","",[1]配变!F1678)</f>
        <v/>
      </c>
      <c r="E1678" s="7" t="str">
        <f>IF([1]配变!H1678="","",[1]配变!H1678)</f>
        <v/>
      </c>
      <c r="F1678" s="7" t="str">
        <f>IF([1]配变!J1678="","",[1]配变!J1678)</f>
        <v/>
      </c>
      <c r="G1678" s="7" t="str">
        <f>IF([1]配变!K1678="","",[1]配变!K1678)</f>
        <v/>
      </c>
      <c r="H1678" s="7" t="str">
        <f>IF([1]配变!L1678="","",[1]配变!L1678)</f>
        <v/>
      </c>
      <c r="I1678" s="7" t="str">
        <f>IF([1]配变!M1678="","",[1]配变!M1678)</f>
        <v/>
      </c>
      <c r="J1678" s="7" t="str">
        <f>IF([1]配变!G1678="","",[1]配变!G1678)</f>
        <v/>
      </c>
    </row>
    <row r="1679" spans="1:10" x14ac:dyDescent="0.15">
      <c r="A1679" s="7" t="str">
        <f>IF([1]配变!A1679="","",[1]配变!A1679)</f>
        <v/>
      </c>
      <c r="B1679" s="7" t="str">
        <f>IF([1]配变!B1679="","",[1]配变!B1679)</f>
        <v/>
      </c>
      <c r="C1679" s="7" t="str">
        <f>IF([1]配变!D1679="","",[1]配变!D1679)</f>
        <v/>
      </c>
      <c r="D1679" s="7" t="str">
        <f>IF([1]配变!F1679="","",[1]配变!F1679)</f>
        <v/>
      </c>
      <c r="E1679" s="7" t="str">
        <f>IF([1]配变!H1679="","",[1]配变!H1679)</f>
        <v/>
      </c>
      <c r="F1679" s="7" t="str">
        <f>IF([1]配变!J1679="","",[1]配变!J1679)</f>
        <v/>
      </c>
      <c r="G1679" s="7" t="str">
        <f>IF([1]配变!K1679="","",[1]配变!K1679)</f>
        <v/>
      </c>
      <c r="H1679" s="7" t="str">
        <f>IF([1]配变!L1679="","",[1]配变!L1679)</f>
        <v/>
      </c>
      <c r="I1679" s="7" t="str">
        <f>IF([1]配变!M1679="","",[1]配变!M1679)</f>
        <v/>
      </c>
      <c r="J1679" s="7" t="str">
        <f>IF([1]配变!G1679="","",[1]配变!G1679)</f>
        <v/>
      </c>
    </row>
    <row r="1680" spans="1:10" x14ac:dyDescent="0.15">
      <c r="A1680" s="7" t="str">
        <f>IF([1]配变!A1680="","",[1]配变!A1680)</f>
        <v/>
      </c>
      <c r="B1680" s="7" t="str">
        <f>IF([1]配变!B1680="","",[1]配变!B1680)</f>
        <v/>
      </c>
      <c r="C1680" s="7" t="str">
        <f>IF([1]配变!D1680="","",[1]配变!D1680)</f>
        <v/>
      </c>
      <c r="D1680" s="7" t="str">
        <f>IF([1]配变!F1680="","",[1]配变!F1680)</f>
        <v/>
      </c>
      <c r="E1680" s="7" t="str">
        <f>IF([1]配变!H1680="","",[1]配变!H1680)</f>
        <v/>
      </c>
      <c r="F1680" s="7" t="str">
        <f>IF([1]配变!J1680="","",[1]配变!J1680)</f>
        <v/>
      </c>
      <c r="G1680" s="7" t="str">
        <f>IF([1]配变!K1680="","",[1]配变!K1680)</f>
        <v/>
      </c>
      <c r="H1680" s="7" t="str">
        <f>IF([1]配变!L1680="","",[1]配变!L1680)</f>
        <v/>
      </c>
      <c r="I1680" s="7" t="str">
        <f>IF([1]配变!M1680="","",[1]配变!M1680)</f>
        <v/>
      </c>
      <c r="J1680" s="7" t="str">
        <f>IF([1]配变!G1680="","",[1]配变!G1680)</f>
        <v/>
      </c>
    </row>
    <row r="1681" spans="1:10" x14ac:dyDescent="0.15">
      <c r="A1681" s="7" t="str">
        <f>IF([1]配变!A1681="","",[1]配变!A1681)</f>
        <v/>
      </c>
      <c r="B1681" s="7" t="str">
        <f>IF([1]配变!B1681="","",[1]配变!B1681)</f>
        <v/>
      </c>
      <c r="C1681" s="7" t="str">
        <f>IF([1]配变!D1681="","",[1]配变!D1681)</f>
        <v/>
      </c>
      <c r="D1681" s="7" t="str">
        <f>IF([1]配变!F1681="","",[1]配变!F1681)</f>
        <v/>
      </c>
      <c r="E1681" s="7" t="str">
        <f>IF([1]配变!H1681="","",[1]配变!H1681)</f>
        <v/>
      </c>
      <c r="F1681" s="7" t="str">
        <f>IF([1]配变!J1681="","",[1]配变!J1681)</f>
        <v/>
      </c>
      <c r="G1681" s="7" t="str">
        <f>IF([1]配变!K1681="","",[1]配变!K1681)</f>
        <v/>
      </c>
      <c r="H1681" s="7" t="str">
        <f>IF([1]配变!L1681="","",[1]配变!L1681)</f>
        <v/>
      </c>
      <c r="I1681" s="7" t="str">
        <f>IF([1]配变!M1681="","",[1]配变!M1681)</f>
        <v/>
      </c>
      <c r="J1681" s="7" t="str">
        <f>IF([1]配变!G1681="","",[1]配变!G1681)</f>
        <v/>
      </c>
    </row>
    <row r="1682" spans="1:10" x14ac:dyDescent="0.15">
      <c r="A1682" s="7" t="str">
        <f>IF([1]配变!A1682="","",[1]配变!A1682)</f>
        <v/>
      </c>
      <c r="B1682" s="7" t="str">
        <f>IF([1]配变!B1682="","",[1]配变!B1682)</f>
        <v/>
      </c>
      <c r="C1682" s="7" t="str">
        <f>IF([1]配变!D1682="","",[1]配变!D1682)</f>
        <v/>
      </c>
      <c r="D1682" s="7" t="str">
        <f>IF([1]配变!F1682="","",[1]配变!F1682)</f>
        <v/>
      </c>
      <c r="E1682" s="7" t="str">
        <f>IF([1]配变!H1682="","",[1]配变!H1682)</f>
        <v/>
      </c>
      <c r="F1682" s="7" t="str">
        <f>IF([1]配变!J1682="","",[1]配变!J1682)</f>
        <v/>
      </c>
      <c r="G1682" s="7" t="str">
        <f>IF([1]配变!K1682="","",[1]配变!K1682)</f>
        <v/>
      </c>
      <c r="H1682" s="7" t="str">
        <f>IF([1]配变!L1682="","",[1]配变!L1682)</f>
        <v/>
      </c>
      <c r="I1682" s="7" t="str">
        <f>IF([1]配变!M1682="","",[1]配变!M1682)</f>
        <v/>
      </c>
      <c r="J1682" s="7" t="str">
        <f>IF([1]配变!G1682="","",[1]配变!G1682)</f>
        <v/>
      </c>
    </row>
    <row r="1683" spans="1:10" x14ac:dyDescent="0.15">
      <c r="A1683" s="7" t="str">
        <f>IF([1]配变!A1683="","",[1]配变!A1683)</f>
        <v/>
      </c>
      <c r="B1683" s="7" t="str">
        <f>IF([1]配变!B1683="","",[1]配变!B1683)</f>
        <v/>
      </c>
      <c r="C1683" s="7" t="str">
        <f>IF([1]配变!D1683="","",[1]配变!D1683)</f>
        <v/>
      </c>
      <c r="D1683" s="7" t="str">
        <f>IF([1]配变!F1683="","",[1]配变!F1683)</f>
        <v/>
      </c>
      <c r="E1683" s="7" t="str">
        <f>IF([1]配变!H1683="","",[1]配变!H1683)</f>
        <v/>
      </c>
      <c r="F1683" s="7" t="str">
        <f>IF([1]配变!J1683="","",[1]配变!J1683)</f>
        <v/>
      </c>
      <c r="G1683" s="7" t="str">
        <f>IF([1]配变!K1683="","",[1]配变!K1683)</f>
        <v/>
      </c>
      <c r="H1683" s="7" t="str">
        <f>IF([1]配变!L1683="","",[1]配变!L1683)</f>
        <v/>
      </c>
      <c r="I1683" s="7" t="str">
        <f>IF([1]配变!M1683="","",[1]配变!M1683)</f>
        <v/>
      </c>
      <c r="J1683" s="7" t="str">
        <f>IF([1]配变!G1683="","",[1]配变!G1683)</f>
        <v/>
      </c>
    </row>
    <row r="1684" spans="1:10" x14ac:dyDescent="0.15">
      <c r="A1684" s="7" t="str">
        <f>IF([1]配变!A1684="","",[1]配变!A1684)</f>
        <v/>
      </c>
      <c r="B1684" s="7" t="str">
        <f>IF([1]配变!B1684="","",[1]配变!B1684)</f>
        <v/>
      </c>
      <c r="C1684" s="7" t="str">
        <f>IF([1]配变!D1684="","",[1]配变!D1684)</f>
        <v/>
      </c>
      <c r="D1684" s="7" t="str">
        <f>IF([1]配变!F1684="","",[1]配变!F1684)</f>
        <v/>
      </c>
      <c r="E1684" s="7" t="str">
        <f>IF([1]配变!H1684="","",[1]配变!H1684)</f>
        <v/>
      </c>
      <c r="F1684" s="7" t="str">
        <f>IF([1]配变!J1684="","",[1]配变!J1684)</f>
        <v/>
      </c>
      <c r="G1684" s="7" t="str">
        <f>IF([1]配变!K1684="","",[1]配变!K1684)</f>
        <v/>
      </c>
      <c r="H1684" s="7" t="str">
        <f>IF([1]配变!L1684="","",[1]配变!L1684)</f>
        <v/>
      </c>
      <c r="I1684" s="7" t="str">
        <f>IF([1]配变!M1684="","",[1]配变!M1684)</f>
        <v/>
      </c>
      <c r="J1684" s="7" t="str">
        <f>IF([1]配变!G1684="","",[1]配变!G1684)</f>
        <v/>
      </c>
    </row>
    <row r="1685" spans="1:10" x14ac:dyDescent="0.15">
      <c r="A1685" s="7" t="str">
        <f>IF([1]配变!A1685="","",[1]配变!A1685)</f>
        <v/>
      </c>
      <c r="B1685" s="7" t="str">
        <f>IF([1]配变!B1685="","",[1]配变!B1685)</f>
        <v/>
      </c>
      <c r="C1685" s="7" t="str">
        <f>IF([1]配变!D1685="","",[1]配变!D1685)</f>
        <v/>
      </c>
      <c r="D1685" s="7" t="str">
        <f>IF([1]配变!F1685="","",[1]配变!F1685)</f>
        <v/>
      </c>
      <c r="E1685" s="7" t="str">
        <f>IF([1]配变!H1685="","",[1]配变!H1685)</f>
        <v/>
      </c>
      <c r="F1685" s="7" t="str">
        <f>IF([1]配变!J1685="","",[1]配变!J1685)</f>
        <v/>
      </c>
      <c r="G1685" s="7" t="str">
        <f>IF([1]配变!K1685="","",[1]配变!K1685)</f>
        <v/>
      </c>
      <c r="H1685" s="7" t="str">
        <f>IF([1]配变!L1685="","",[1]配变!L1685)</f>
        <v/>
      </c>
      <c r="I1685" s="7" t="str">
        <f>IF([1]配变!M1685="","",[1]配变!M1685)</f>
        <v/>
      </c>
      <c r="J1685" s="7" t="str">
        <f>IF([1]配变!G1685="","",[1]配变!G1685)</f>
        <v/>
      </c>
    </row>
    <row r="1686" spans="1:10" x14ac:dyDescent="0.15">
      <c r="A1686" s="7" t="str">
        <f>IF([1]配变!A1686="","",[1]配变!A1686)</f>
        <v/>
      </c>
      <c r="B1686" s="7" t="str">
        <f>IF([1]配变!B1686="","",[1]配变!B1686)</f>
        <v/>
      </c>
      <c r="C1686" s="7" t="str">
        <f>IF([1]配变!D1686="","",[1]配变!D1686)</f>
        <v/>
      </c>
      <c r="D1686" s="7" t="str">
        <f>IF([1]配变!F1686="","",[1]配变!F1686)</f>
        <v/>
      </c>
      <c r="E1686" s="7" t="str">
        <f>IF([1]配变!H1686="","",[1]配变!H1686)</f>
        <v/>
      </c>
      <c r="F1686" s="7" t="str">
        <f>IF([1]配变!J1686="","",[1]配变!J1686)</f>
        <v/>
      </c>
      <c r="G1686" s="7" t="str">
        <f>IF([1]配变!K1686="","",[1]配变!K1686)</f>
        <v/>
      </c>
      <c r="H1686" s="7" t="str">
        <f>IF([1]配变!L1686="","",[1]配变!L1686)</f>
        <v/>
      </c>
      <c r="I1686" s="7" t="str">
        <f>IF([1]配变!M1686="","",[1]配变!M1686)</f>
        <v/>
      </c>
      <c r="J1686" s="7" t="str">
        <f>IF([1]配变!G1686="","",[1]配变!G1686)</f>
        <v/>
      </c>
    </row>
    <row r="1687" spans="1:10" x14ac:dyDescent="0.15">
      <c r="A1687" s="7" t="str">
        <f>IF([1]配变!A1687="","",[1]配变!A1687)</f>
        <v/>
      </c>
      <c r="B1687" s="7" t="str">
        <f>IF([1]配变!B1687="","",[1]配变!B1687)</f>
        <v/>
      </c>
      <c r="C1687" s="7" t="str">
        <f>IF([1]配变!D1687="","",[1]配变!D1687)</f>
        <v/>
      </c>
      <c r="D1687" s="7" t="str">
        <f>IF([1]配变!F1687="","",[1]配变!F1687)</f>
        <v/>
      </c>
      <c r="E1687" s="7" t="str">
        <f>IF([1]配变!H1687="","",[1]配变!H1687)</f>
        <v/>
      </c>
      <c r="F1687" s="7" t="str">
        <f>IF([1]配变!J1687="","",[1]配变!J1687)</f>
        <v/>
      </c>
      <c r="G1687" s="7" t="str">
        <f>IF([1]配变!K1687="","",[1]配变!K1687)</f>
        <v/>
      </c>
      <c r="H1687" s="7" t="str">
        <f>IF([1]配变!L1687="","",[1]配变!L1687)</f>
        <v/>
      </c>
      <c r="I1687" s="7" t="str">
        <f>IF([1]配变!M1687="","",[1]配变!M1687)</f>
        <v/>
      </c>
      <c r="J1687" s="7" t="str">
        <f>IF([1]配变!G1687="","",[1]配变!G1687)</f>
        <v/>
      </c>
    </row>
    <row r="1688" spans="1:10" x14ac:dyDescent="0.15">
      <c r="A1688" s="7" t="str">
        <f>IF([1]配变!A1688="","",[1]配变!A1688)</f>
        <v/>
      </c>
      <c r="B1688" s="7" t="str">
        <f>IF([1]配变!B1688="","",[1]配变!B1688)</f>
        <v/>
      </c>
      <c r="C1688" s="7" t="str">
        <f>IF([1]配变!D1688="","",[1]配变!D1688)</f>
        <v/>
      </c>
      <c r="D1688" s="7" t="str">
        <f>IF([1]配变!F1688="","",[1]配变!F1688)</f>
        <v/>
      </c>
      <c r="E1688" s="7" t="str">
        <f>IF([1]配变!H1688="","",[1]配变!H1688)</f>
        <v/>
      </c>
      <c r="F1688" s="7" t="str">
        <f>IF([1]配变!J1688="","",[1]配变!J1688)</f>
        <v/>
      </c>
      <c r="G1688" s="7" t="str">
        <f>IF([1]配变!K1688="","",[1]配变!K1688)</f>
        <v/>
      </c>
      <c r="H1688" s="7" t="str">
        <f>IF([1]配变!L1688="","",[1]配变!L1688)</f>
        <v/>
      </c>
      <c r="I1688" s="7" t="str">
        <f>IF([1]配变!M1688="","",[1]配变!M1688)</f>
        <v/>
      </c>
      <c r="J1688" s="7" t="str">
        <f>IF([1]配变!G1688="","",[1]配变!G1688)</f>
        <v/>
      </c>
    </row>
    <row r="1689" spans="1:10" x14ac:dyDescent="0.15">
      <c r="A1689" s="7" t="str">
        <f>IF([1]配变!A1689="","",[1]配变!A1689)</f>
        <v/>
      </c>
      <c r="B1689" s="7" t="str">
        <f>IF([1]配变!B1689="","",[1]配变!B1689)</f>
        <v/>
      </c>
      <c r="C1689" s="7" t="str">
        <f>IF([1]配变!D1689="","",[1]配变!D1689)</f>
        <v/>
      </c>
      <c r="D1689" s="7" t="str">
        <f>IF([1]配变!F1689="","",[1]配变!F1689)</f>
        <v/>
      </c>
      <c r="E1689" s="7" t="str">
        <f>IF([1]配变!H1689="","",[1]配变!H1689)</f>
        <v/>
      </c>
      <c r="F1689" s="7" t="str">
        <f>IF([1]配变!J1689="","",[1]配变!J1689)</f>
        <v/>
      </c>
      <c r="G1689" s="7" t="str">
        <f>IF([1]配变!K1689="","",[1]配变!K1689)</f>
        <v/>
      </c>
      <c r="H1689" s="7" t="str">
        <f>IF([1]配变!L1689="","",[1]配变!L1689)</f>
        <v/>
      </c>
      <c r="I1689" s="7" t="str">
        <f>IF([1]配变!M1689="","",[1]配变!M1689)</f>
        <v/>
      </c>
      <c r="J1689" s="7" t="str">
        <f>IF([1]配变!G1689="","",[1]配变!G1689)</f>
        <v/>
      </c>
    </row>
    <row r="1690" spans="1:10" x14ac:dyDescent="0.15">
      <c r="A1690" s="7" t="str">
        <f>IF([1]配变!A1690="","",[1]配变!A1690)</f>
        <v/>
      </c>
      <c r="B1690" s="7" t="str">
        <f>IF([1]配变!B1690="","",[1]配变!B1690)</f>
        <v/>
      </c>
      <c r="C1690" s="7" t="str">
        <f>IF([1]配变!D1690="","",[1]配变!D1690)</f>
        <v/>
      </c>
      <c r="D1690" s="7" t="str">
        <f>IF([1]配变!F1690="","",[1]配变!F1690)</f>
        <v/>
      </c>
      <c r="E1690" s="7" t="str">
        <f>IF([1]配变!H1690="","",[1]配变!H1690)</f>
        <v/>
      </c>
      <c r="F1690" s="7" t="str">
        <f>IF([1]配变!J1690="","",[1]配变!J1690)</f>
        <v/>
      </c>
      <c r="G1690" s="7" t="str">
        <f>IF([1]配变!K1690="","",[1]配变!K1690)</f>
        <v/>
      </c>
      <c r="H1690" s="7" t="str">
        <f>IF([1]配变!L1690="","",[1]配变!L1690)</f>
        <v/>
      </c>
      <c r="I1690" s="7" t="str">
        <f>IF([1]配变!M1690="","",[1]配变!M1690)</f>
        <v/>
      </c>
      <c r="J1690" s="7" t="str">
        <f>IF([1]配变!G1690="","",[1]配变!G1690)</f>
        <v/>
      </c>
    </row>
    <row r="1691" spans="1:10" x14ac:dyDescent="0.15">
      <c r="A1691" s="7" t="str">
        <f>IF([1]配变!A1691="","",[1]配变!A1691)</f>
        <v/>
      </c>
      <c r="B1691" s="7" t="str">
        <f>IF([1]配变!B1691="","",[1]配变!B1691)</f>
        <v/>
      </c>
      <c r="C1691" s="7" t="str">
        <f>IF([1]配变!D1691="","",[1]配变!D1691)</f>
        <v/>
      </c>
      <c r="D1691" s="7" t="str">
        <f>IF([1]配变!F1691="","",[1]配变!F1691)</f>
        <v/>
      </c>
      <c r="E1691" s="7" t="str">
        <f>IF([1]配变!H1691="","",[1]配变!H1691)</f>
        <v/>
      </c>
      <c r="F1691" s="7" t="str">
        <f>IF([1]配变!J1691="","",[1]配变!J1691)</f>
        <v/>
      </c>
      <c r="G1691" s="7" t="str">
        <f>IF([1]配变!K1691="","",[1]配变!K1691)</f>
        <v/>
      </c>
      <c r="H1691" s="7" t="str">
        <f>IF([1]配变!L1691="","",[1]配变!L1691)</f>
        <v/>
      </c>
      <c r="I1691" s="7" t="str">
        <f>IF([1]配变!M1691="","",[1]配变!M1691)</f>
        <v/>
      </c>
      <c r="J1691" s="7" t="str">
        <f>IF([1]配变!G1691="","",[1]配变!G1691)</f>
        <v/>
      </c>
    </row>
    <row r="1692" spans="1:10" x14ac:dyDescent="0.15">
      <c r="A1692" s="7" t="str">
        <f>IF([1]配变!A1692="","",[1]配变!A1692)</f>
        <v/>
      </c>
      <c r="B1692" s="7" t="str">
        <f>IF([1]配变!B1692="","",[1]配变!B1692)</f>
        <v/>
      </c>
      <c r="C1692" s="7" t="str">
        <f>IF([1]配变!D1692="","",[1]配变!D1692)</f>
        <v/>
      </c>
      <c r="D1692" s="7" t="str">
        <f>IF([1]配变!F1692="","",[1]配变!F1692)</f>
        <v/>
      </c>
      <c r="E1692" s="7" t="str">
        <f>IF([1]配变!H1692="","",[1]配变!H1692)</f>
        <v/>
      </c>
      <c r="F1692" s="7" t="str">
        <f>IF([1]配变!J1692="","",[1]配变!J1692)</f>
        <v/>
      </c>
      <c r="G1692" s="7" t="str">
        <f>IF([1]配变!K1692="","",[1]配变!K1692)</f>
        <v/>
      </c>
      <c r="H1692" s="7" t="str">
        <f>IF([1]配变!L1692="","",[1]配变!L1692)</f>
        <v/>
      </c>
      <c r="I1692" s="7" t="str">
        <f>IF([1]配变!M1692="","",[1]配变!M1692)</f>
        <v/>
      </c>
      <c r="J1692" s="7" t="str">
        <f>IF([1]配变!G1692="","",[1]配变!G1692)</f>
        <v/>
      </c>
    </row>
    <row r="1693" spans="1:10" x14ac:dyDescent="0.15">
      <c r="A1693" s="7" t="str">
        <f>IF([1]配变!A1693="","",[1]配变!A1693)</f>
        <v/>
      </c>
      <c r="B1693" s="7" t="str">
        <f>IF([1]配变!B1693="","",[1]配变!B1693)</f>
        <v/>
      </c>
      <c r="C1693" s="7" t="str">
        <f>IF([1]配变!D1693="","",[1]配变!D1693)</f>
        <v/>
      </c>
      <c r="D1693" s="7" t="str">
        <f>IF([1]配变!F1693="","",[1]配变!F1693)</f>
        <v/>
      </c>
      <c r="E1693" s="7" t="str">
        <f>IF([1]配变!H1693="","",[1]配变!H1693)</f>
        <v/>
      </c>
      <c r="F1693" s="7" t="str">
        <f>IF([1]配变!J1693="","",[1]配变!J1693)</f>
        <v/>
      </c>
      <c r="G1693" s="7" t="str">
        <f>IF([1]配变!K1693="","",[1]配变!K1693)</f>
        <v/>
      </c>
      <c r="H1693" s="7" t="str">
        <f>IF([1]配变!L1693="","",[1]配变!L1693)</f>
        <v/>
      </c>
      <c r="I1693" s="7" t="str">
        <f>IF([1]配变!M1693="","",[1]配变!M1693)</f>
        <v/>
      </c>
      <c r="J1693" s="7" t="str">
        <f>IF([1]配变!G1693="","",[1]配变!G1693)</f>
        <v/>
      </c>
    </row>
    <row r="1694" spans="1:10" x14ac:dyDescent="0.15">
      <c r="A1694" s="7" t="str">
        <f>IF([1]配变!A1694="","",[1]配变!A1694)</f>
        <v/>
      </c>
      <c r="B1694" s="7" t="str">
        <f>IF([1]配变!B1694="","",[1]配变!B1694)</f>
        <v/>
      </c>
      <c r="C1694" s="7" t="str">
        <f>IF([1]配变!D1694="","",[1]配变!D1694)</f>
        <v/>
      </c>
      <c r="D1694" s="7" t="str">
        <f>IF([1]配变!F1694="","",[1]配变!F1694)</f>
        <v/>
      </c>
      <c r="E1694" s="7" t="str">
        <f>IF([1]配变!H1694="","",[1]配变!H1694)</f>
        <v/>
      </c>
      <c r="F1694" s="7" t="str">
        <f>IF([1]配变!J1694="","",[1]配变!J1694)</f>
        <v/>
      </c>
      <c r="G1694" s="7" t="str">
        <f>IF([1]配变!K1694="","",[1]配变!K1694)</f>
        <v/>
      </c>
      <c r="H1694" s="7" t="str">
        <f>IF([1]配变!L1694="","",[1]配变!L1694)</f>
        <v/>
      </c>
      <c r="I1694" s="7" t="str">
        <f>IF([1]配变!M1694="","",[1]配变!M1694)</f>
        <v/>
      </c>
      <c r="J1694" s="7" t="str">
        <f>IF([1]配变!G1694="","",[1]配变!G1694)</f>
        <v/>
      </c>
    </row>
    <row r="1695" spans="1:10" x14ac:dyDescent="0.15">
      <c r="A1695" s="7" t="str">
        <f>IF([1]配变!A1695="","",[1]配变!A1695)</f>
        <v/>
      </c>
      <c r="B1695" s="7" t="str">
        <f>IF([1]配变!B1695="","",[1]配变!B1695)</f>
        <v/>
      </c>
      <c r="C1695" s="7" t="str">
        <f>IF([1]配变!D1695="","",[1]配变!D1695)</f>
        <v/>
      </c>
      <c r="D1695" s="7" t="str">
        <f>IF([1]配变!F1695="","",[1]配变!F1695)</f>
        <v/>
      </c>
      <c r="E1695" s="7" t="str">
        <f>IF([1]配变!H1695="","",[1]配变!H1695)</f>
        <v/>
      </c>
      <c r="F1695" s="7" t="str">
        <f>IF([1]配变!J1695="","",[1]配变!J1695)</f>
        <v/>
      </c>
      <c r="G1695" s="7" t="str">
        <f>IF([1]配变!K1695="","",[1]配变!K1695)</f>
        <v/>
      </c>
      <c r="H1695" s="7" t="str">
        <f>IF([1]配变!L1695="","",[1]配变!L1695)</f>
        <v/>
      </c>
      <c r="I1695" s="7" t="str">
        <f>IF([1]配变!M1695="","",[1]配变!M1695)</f>
        <v/>
      </c>
      <c r="J1695" s="7" t="str">
        <f>IF([1]配变!G1695="","",[1]配变!G1695)</f>
        <v/>
      </c>
    </row>
    <row r="1696" spans="1:10" x14ac:dyDescent="0.15">
      <c r="A1696" s="7" t="str">
        <f>IF([1]配变!A1696="","",[1]配变!A1696)</f>
        <v/>
      </c>
      <c r="B1696" s="7" t="str">
        <f>IF([1]配变!B1696="","",[1]配变!B1696)</f>
        <v/>
      </c>
      <c r="C1696" s="7" t="str">
        <f>IF([1]配变!D1696="","",[1]配变!D1696)</f>
        <v/>
      </c>
      <c r="D1696" s="7" t="str">
        <f>IF([1]配变!F1696="","",[1]配变!F1696)</f>
        <v/>
      </c>
      <c r="E1696" s="7" t="str">
        <f>IF([1]配变!H1696="","",[1]配变!H1696)</f>
        <v/>
      </c>
      <c r="F1696" s="7" t="str">
        <f>IF([1]配变!J1696="","",[1]配变!J1696)</f>
        <v/>
      </c>
      <c r="G1696" s="7" t="str">
        <f>IF([1]配变!K1696="","",[1]配变!K1696)</f>
        <v/>
      </c>
      <c r="H1696" s="7" t="str">
        <f>IF([1]配变!L1696="","",[1]配变!L1696)</f>
        <v/>
      </c>
      <c r="I1696" s="7" t="str">
        <f>IF([1]配变!M1696="","",[1]配变!M1696)</f>
        <v/>
      </c>
      <c r="J1696" s="7" t="str">
        <f>IF([1]配变!G1696="","",[1]配变!G1696)</f>
        <v/>
      </c>
    </row>
    <row r="1697" spans="1:10" x14ac:dyDescent="0.15">
      <c r="A1697" s="7" t="str">
        <f>IF([1]配变!A1697="","",[1]配变!A1697)</f>
        <v/>
      </c>
      <c r="B1697" s="7" t="str">
        <f>IF([1]配变!B1697="","",[1]配变!B1697)</f>
        <v/>
      </c>
      <c r="C1697" s="7" t="str">
        <f>IF([1]配变!D1697="","",[1]配变!D1697)</f>
        <v/>
      </c>
      <c r="D1697" s="7" t="str">
        <f>IF([1]配变!F1697="","",[1]配变!F1697)</f>
        <v/>
      </c>
      <c r="E1697" s="7" t="str">
        <f>IF([1]配变!H1697="","",[1]配变!H1697)</f>
        <v/>
      </c>
      <c r="F1697" s="7" t="str">
        <f>IF([1]配变!J1697="","",[1]配变!J1697)</f>
        <v/>
      </c>
      <c r="G1697" s="7" t="str">
        <f>IF([1]配变!K1697="","",[1]配变!K1697)</f>
        <v/>
      </c>
      <c r="H1697" s="7" t="str">
        <f>IF([1]配变!L1697="","",[1]配变!L1697)</f>
        <v/>
      </c>
      <c r="I1697" s="7" t="str">
        <f>IF([1]配变!M1697="","",[1]配变!M1697)</f>
        <v/>
      </c>
      <c r="J1697" s="7" t="str">
        <f>IF([1]配变!G1697="","",[1]配变!G1697)</f>
        <v/>
      </c>
    </row>
    <row r="1698" spans="1:10" x14ac:dyDescent="0.15">
      <c r="A1698" s="7" t="str">
        <f>IF([1]配变!A1698="","",[1]配变!A1698)</f>
        <v/>
      </c>
      <c r="B1698" s="7" t="str">
        <f>IF([1]配变!B1698="","",[1]配变!B1698)</f>
        <v/>
      </c>
      <c r="C1698" s="7" t="str">
        <f>IF([1]配变!D1698="","",[1]配变!D1698)</f>
        <v/>
      </c>
      <c r="D1698" s="7" t="str">
        <f>IF([1]配变!F1698="","",[1]配变!F1698)</f>
        <v/>
      </c>
      <c r="E1698" s="7" t="str">
        <f>IF([1]配变!H1698="","",[1]配变!H1698)</f>
        <v/>
      </c>
      <c r="F1698" s="7" t="str">
        <f>IF([1]配变!J1698="","",[1]配变!J1698)</f>
        <v/>
      </c>
      <c r="G1698" s="7" t="str">
        <f>IF([1]配变!K1698="","",[1]配变!K1698)</f>
        <v/>
      </c>
      <c r="H1698" s="7" t="str">
        <f>IF([1]配变!L1698="","",[1]配变!L1698)</f>
        <v/>
      </c>
      <c r="I1698" s="7" t="str">
        <f>IF([1]配变!M1698="","",[1]配变!M1698)</f>
        <v/>
      </c>
      <c r="J1698" s="7" t="str">
        <f>IF([1]配变!G1698="","",[1]配变!G1698)</f>
        <v/>
      </c>
    </row>
    <row r="1699" spans="1:10" x14ac:dyDescent="0.15">
      <c r="A1699" s="7" t="str">
        <f>IF([1]配变!A1699="","",[1]配变!A1699)</f>
        <v/>
      </c>
      <c r="B1699" s="7" t="str">
        <f>IF([1]配变!B1699="","",[1]配变!B1699)</f>
        <v/>
      </c>
      <c r="C1699" s="7" t="str">
        <f>IF([1]配变!D1699="","",[1]配变!D1699)</f>
        <v/>
      </c>
      <c r="D1699" s="7" t="str">
        <f>IF([1]配变!F1699="","",[1]配变!F1699)</f>
        <v/>
      </c>
      <c r="E1699" s="7" t="str">
        <f>IF([1]配变!H1699="","",[1]配变!H1699)</f>
        <v/>
      </c>
      <c r="F1699" s="7" t="str">
        <f>IF([1]配变!J1699="","",[1]配变!J1699)</f>
        <v/>
      </c>
      <c r="G1699" s="7" t="str">
        <f>IF([1]配变!K1699="","",[1]配变!K1699)</f>
        <v/>
      </c>
      <c r="H1699" s="7" t="str">
        <f>IF([1]配变!L1699="","",[1]配变!L1699)</f>
        <v/>
      </c>
      <c r="I1699" s="7" t="str">
        <f>IF([1]配变!M1699="","",[1]配变!M1699)</f>
        <v/>
      </c>
      <c r="J1699" s="7" t="str">
        <f>IF([1]配变!G1699="","",[1]配变!G1699)</f>
        <v/>
      </c>
    </row>
    <row r="1700" spans="1:10" x14ac:dyDescent="0.15">
      <c r="A1700" s="7" t="str">
        <f>IF([1]配变!A1700="","",[1]配变!A1700)</f>
        <v/>
      </c>
      <c r="B1700" s="7" t="str">
        <f>IF([1]配变!B1700="","",[1]配变!B1700)</f>
        <v/>
      </c>
      <c r="C1700" s="7" t="str">
        <f>IF([1]配变!D1700="","",[1]配变!D1700)</f>
        <v/>
      </c>
      <c r="D1700" s="7" t="str">
        <f>IF([1]配变!F1700="","",[1]配变!F1700)</f>
        <v/>
      </c>
      <c r="E1700" s="7" t="str">
        <f>IF([1]配变!H1700="","",[1]配变!H1700)</f>
        <v/>
      </c>
      <c r="F1700" s="7" t="str">
        <f>IF([1]配变!J1700="","",[1]配变!J1700)</f>
        <v/>
      </c>
      <c r="G1700" s="7" t="str">
        <f>IF([1]配变!K1700="","",[1]配变!K1700)</f>
        <v/>
      </c>
      <c r="H1700" s="7" t="str">
        <f>IF([1]配变!L1700="","",[1]配变!L1700)</f>
        <v/>
      </c>
      <c r="I1700" s="7" t="str">
        <f>IF([1]配变!M1700="","",[1]配变!M1700)</f>
        <v/>
      </c>
      <c r="J1700" s="7" t="str">
        <f>IF([1]配变!G1700="","",[1]配变!G1700)</f>
        <v/>
      </c>
    </row>
    <row r="1701" spans="1:10" x14ac:dyDescent="0.15">
      <c r="A1701" s="7" t="str">
        <f>IF([1]配变!A1701="","",[1]配变!A1701)</f>
        <v/>
      </c>
      <c r="B1701" s="7" t="str">
        <f>IF([1]配变!B1701="","",[1]配变!B1701)</f>
        <v/>
      </c>
      <c r="C1701" s="7" t="str">
        <f>IF([1]配变!D1701="","",[1]配变!D1701)</f>
        <v/>
      </c>
      <c r="D1701" s="7" t="str">
        <f>IF([1]配变!F1701="","",[1]配变!F1701)</f>
        <v/>
      </c>
      <c r="E1701" s="7" t="str">
        <f>IF([1]配变!H1701="","",[1]配变!H1701)</f>
        <v/>
      </c>
      <c r="F1701" s="7" t="str">
        <f>IF([1]配变!J1701="","",[1]配变!J1701)</f>
        <v/>
      </c>
      <c r="G1701" s="7" t="str">
        <f>IF([1]配变!K1701="","",[1]配变!K1701)</f>
        <v/>
      </c>
      <c r="H1701" s="7" t="str">
        <f>IF([1]配变!L1701="","",[1]配变!L1701)</f>
        <v/>
      </c>
      <c r="I1701" s="7" t="str">
        <f>IF([1]配变!M1701="","",[1]配变!M1701)</f>
        <v/>
      </c>
      <c r="J1701" s="7" t="str">
        <f>IF([1]配变!G1701="","",[1]配变!G1701)</f>
        <v/>
      </c>
    </row>
    <row r="1702" spans="1:10" x14ac:dyDescent="0.15">
      <c r="A1702" s="7" t="str">
        <f>IF([1]配变!A1702="","",[1]配变!A1702)</f>
        <v/>
      </c>
      <c r="B1702" s="7" t="str">
        <f>IF([1]配变!B1702="","",[1]配变!B1702)</f>
        <v/>
      </c>
      <c r="C1702" s="7" t="str">
        <f>IF([1]配变!D1702="","",[1]配变!D1702)</f>
        <v/>
      </c>
      <c r="D1702" s="7" t="str">
        <f>IF([1]配变!F1702="","",[1]配变!F1702)</f>
        <v/>
      </c>
      <c r="E1702" s="7" t="str">
        <f>IF([1]配变!H1702="","",[1]配变!H1702)</f>
        <v/>
      </c>
      <c r="F1702" s="7" t="str">
        <f>IF([1]配变!J1702="","",[1]配变!J1702)</f>
        <v/>
      </c>
      <c r="G1702" s="7" t="str">
        <f>IF([1]配变!K1702="","",[1]配变!K1702)</f>
        <v/>
      </c>
      <c r="H1702" s="7" t="str">
        <f>IF([1]配变!L1702="","",[1]配变!L1702)</f>
        <v/>
      </c>
      <c r="I1702" s="7" t="str">
        <f>IF([1]配变!M1702="","",[1]配变!M1702)</f>
        <v/>
      </c>
      <c r="J1702" s="7" t="str">
        <f>IF([1]配变!G1702="","",[1]配变!G1702)</f>
        <v/>
      </c>
    </row>
    <row r="1703" spans="1:10" x14ac:dyDescent="0.15">
      <c r="A1703" s="7" t="str">
        <f>IF([1]配变!A1703="","",[1]配变!A1703)</f>
        <v/>
      </c>
      <c r="B1703" s="7" t="str">
        <f>IF([1]配变!B1703="","",[1]配变!B1703)</f>
        <v/>
      </c>
      <c r="C1703" s="7" t="str">
        <f>IF([1]配变!D1703="","",[1]配变!D1703)</f>
        <v/>
      </c>
      <c r="D1703" s="7" t="str">
        <f>IF([1]配变!F1703="","",[1]配变!F1703)</f>
        <v/>
      </c>
      <c r="E1703" s="7" t="str">
        <f>IF([1]配变!H1703="","",[1]配变!H1703)</f>
        <v/>
      </c>
      <c r="F1703" s="7" t="str">
        <f>IF([1]配变!J1703="","",[1]配变!J1703)</f>
        <v/>
      </c>
      <c r="G1703" s="7" t="str">
        <f>IF([1]配变!K1703="","",[1]配变!K1703)</f>
        <v/>
      </c>
      <c r="H1703" s="7" t="str">
        <f>IF([1]配变!L1703="","",[1]配变!L1703)</f>
        <v/>
      </c>
      <c r="I1703" s="7" t="str">
        <f>IF([1]配变!M1703="","",[1]配变!M1703)</f>
        <v/>
      </c>
      <c r="J1703" s="7" t="str">
        <f>IF([1]配变!G1703="","",[1]配变!G1703)</f>
        <v/>
      </c>
    </row>
    <row r="1704" spans="1:10" x14ac:dyDescent="0.15">
      <c r="A1704" s="7" t="str">
        <f>IF([1]配变!A1704="","",[1]配变!A1704)</f>
        <v/>
      </c>
      <c r="B1704" s="7" t="str">
        <f>IF([1]配变!B1704="","",[1]配变!B1704)</f>
        <v/>
      </c>
      <c r="C1704" s="7" t="str">
        <f>IF([1]配变!D1704="","",[1]配变!D1704)</f>
        <v/>
      </c>
      <c r="D1704" s="7" t="str">
        <f>IF([1]配变!F1704="","",[1]配变!F1704)</f>
        <v/>
      </c>
      <c r="E1704" s="7" t="str">
        <f>IF([1]配变!H1704="","",[1]配变!H1704)</f>
        <v/>
      </c>
      <c r="F1704" s="7" t="str">
        <f>IF([1]配变!J1704="","",[1]配变!J1704)</f>
        <v/>
      </c>
      <c r="G1704" s="7" t="str">
        <f>IF([1]配变!K1704="","",[1]配变!K1704)</f>
        <v/>
      </c>
      <c r="H1704" s="7" t="str">
        <f>IF([1]配变!L1704="","",[1]配变!L1704)</f>
        <v/>
      </c>
      <c r="I1704" s="7" t="str">
        <f>IF([1]配变!M1704="","",[1]配变!M1704)</f>
        <v/>
      </c>
      <c r="J1704" s="7" t="str">
        <f>IF([1]配变!G1704="","",[1]配变!G1704)</f>
        <v/>
      </c>
    </row>
    <row r="1705" spans="1:10" x14ac:dyDescent="0.15">
      <c r="A1705" s="7" t="str">
        <f>IF([1]配变!A1705="","",[1]配变!A1705)</f>
        <v/>
      </c>
      <c r="B1705" s="7" t="str">
        <f>IF([1]配变!B1705="","",[1]配变!B1705)</f>
        <v/>
      </c>
      <c r="C1705" s="7" t="str">
        <f>IF([1]配变!D1705="","",[1]配变!D1705)</f>
        <v/>
      </c>
      <c r="D1705" s="7" t="str">
        <f>IF([1]配变!F1705="","",[1]配变!F1705)</f>
        <v/>
      </c>
      <c r="E1705" s="7" t="str">
        <f>IF([1]配变!H1705="","",[1]配变!H1705)</f>
        <v/>
      </c>
      <c r="F1705" s="7" t="str">
        <f>IF([1]配变!J1705="","",[1]配变!J1705)</f>
        <v/>
      </c>
      <c r="G1705" s="7" t="str">
        <f>IF([1]配变!K1705="","",[1]配变!K1705)</f>
        <v/>
      </c>
      <c r="H1705" s="7" t="str">
        <f>IF([1]配变!L1705="","",[1]配变!L1705)</f>
        <v/>
      </c>
      <c r="I1705" s="7" t="str">
        <f>IF([1]配变!M1705="","",[1]配变!M1705)</f>
        <v/>
      </c>
      <c r="J1705" s="7" t="str">
        <f>IF([1]配变!G1705="","",[1]配变!G1705)</f>
        <v/>
      </c>
    </row>
    <row r="1706" spans="1:10" x14ac:dyDescent="0.15">
      <c r="A1706" s="7" t="str">
        <f>IF([1]配变!A1706="","",[1]配变!A1706)</f>
        <v/>
      </c>
      <c r="B1706" s="7" t="str">
        <f>IF([1]配变!B1706="","",[1]配变!B1706)</f>
        <v/>
      </c>
      <c r="C1706" s="7" t="str">
        <f>IF([1]配变!D1706="","",[1]配变!D1706)</f>
        <v/>
      </c>
      <c r="D1706" s="7" t="str">
        <f>IF([1]配变!F1706="","",[1]配变!F1706)</f>
        <v/>
      </c>
      <c r="E1706" s="7" t="str">
        <f>IF([1]配变!H1706="","",[1]配变!H1706)</f>
        <v/>
      </c>
      <c r="F1706" s="7" t="str">
        <f>IF([1]配变!J1706="","",[1]配变!J1706)</f>
        <v/>
      </c>
      <c r="G1706" s="7" t="str">
        <f>IF([1]配变!K1706="","",[1]配变!K1706)</f>
        <v/>
      </c>
      <c r="H1706" s="7" t="str">
        <f>IF([1]配变!L1706="","",[1]配变!L1706)</f>
        <v/>
      </c>
      <c r="I1706" s="7" t="str">
        <f>IF([1]配变!M1706="","",[1]配变!M1706)</f>
        <v/>
      </c>
      <c r="J1706" s="7" t="str">
        <f>IF([1]配变!G1706="","",[1]配变!G1706)</f>
        <v/>
      </c>
    </row>
    <row r="1707" spans="1:10" x14ac:dyDescent="0.15">
      <c r="A1707" s="7" t="str">
        <f>IF([1]配变!A1707="","",[1]配变!A1707)</f>
        <v/>
      </c>
      <c r="B1707" s="7" t="str">
        <f>IF([1]配变!B1707="","",[1]配变!B1707)</f>
        <v/>
      </c>
      <c r="C1707" s="7" t="str">
        <f>IF([1]配变!D1707="","",[1]配变!D1707)</f>
        <v/>
      </c>
      <c r="D1707" s="7" t="str">
        <f>IF([1]配变!F1707="","",[1]配变!F1707)</f>
        <v/>
      </c>
      <c r="E1707" s="7" t="str">
        <f>IF([1]配变!H1707="","",[1]配变!H1707)</f>
        <v/>
      </c>
      <c r="F1707" s="7" t="str">
        <f>IF([1]配变!J1707="","",[1]配变!J1707)</f>
        <v/>
      </c>
      <c r="G1707" s="7" t="str">
        <f>IF([1]配变!K1707="","",[1]配变!K1707)</f>
        <v/>
      </c>
      <c r="H1707" s="7" t="str">
        <f>IF([1]配变!L1707="","",[1]配变!L1707)</f>
        <v/>
      </c>
      <c r="I1707" s="7" t="str">
        <f>IF([1]配变!M1707="","",[1]配变!M1707)</f>
        <v/>
      </c>
      <c r="J1707" s="7" t="str">
        <f>IF([1]配变!G1707="","",[1]配变!G1707)</f>
        <v/>
      </c>
    </row>
    <row r="1708" spans="1:10" x14ac:dyDescent="0.15">
      <c r="A1708" s="7" t="str">
        <f>IF([1]配变!A1708="","",[1]配变!A1708)</f>
        <v/>
      </c>
      <c r="B1708" s="7" t="str">
        <f>IF([1]配变!B1708="","",[1]配变!B1708)</f>
        <v/>
      </c>
      <c r="C1708" s="7" t="str">
        <f>IF([1]配变!D1708="","",[1]配变!D1708)</f>
        <v/>
      </c>
      <c r="D1708" s="7" t="str">
        <f>IF([1]配变!F1708="","",[1]配变!F1708)</f>
        <v/>
      </c>
      <c r="E1708" s="7" t="str">
        <f>IF([1]配变!H1708="","",[1]配变!H1708)</f>
        <v/>
      </c>
      <c r="F1708" s="7" t="str">
        <f>IF([1]配变!J1708="","",[1]配变!J1708)</f>
        <v/>
      </c>
      <c r="G1708" s="7" t="str">
        <f>IF([1]配变!K1708="","",[1]配变!K1708)</f>
        <v/>
      </c>
      <c r="H1708" s="7" t="str">
        <f>IF([1]配变!L1708="","",[1]配变!L1708)</f>
        <v/>
      </c>
      <c r="I1708" s="7" t="str">
        <f>IF([1]配变!M1708="","",[1]配变!M1708)</f>
        <v/>
      </c>
      <c r="J1708" s="7" t="str">
        <f>IF([1]配变!G1708="","",[1]配变!G1708)</f>
        <v/>
      </c>
    </row>
    <row r="1709" spans="1:10" x14ac:dyDescent="0.15">
      <c r="A1709" s="7" t="str">
        <f>IF([1]配变!A1709="","",[1]配变!A1709)</f>
        <v/>
      </c>
      <c r="B1709" s="7" t="str">
        <f>IF([1]配变!B1709="","",[1]配变!B1709)</f>
        <v/>
      </c>
      <c r="C1709" s="7" t="str">
        <f>IF([1]配变!D1709="","",[1]配变!D1709)</f>
        <v/>
      </c>
      <c r="D1709" s="7" t="str">
        <f>IF([1]配变!F1709="","",[1]配变!F1709)</f>
        <v/>
      </c>
      <c r="E1709" s="7" t="str">
        <f>IF([1]配变!H1709="","",[1]配变!H1709)</f>
        <v/>
      </c>
      <c r="F1709" s="7" t="str">
        <f>IF([1]配变!J1709="","",[1]配变!J1709)</f>
        <v/>
      </c>
      <c r="G1709" s="7" t="str">
        <f>IF([1]配变!K1709="","",[1]配变!K1709)</f>
        <v/>
      </c>
      <c r="H1709" s="7" t="str">
        <f>IF([1]配变!L1709="","",[1]配变!L1709)</f>
        <v/>
      </c>
      <c r="I1709" s="7" t="str">
        <f>IF([1]配变!M1709="","",[1]配变!M1709)</f>
        <v/>
      </c>
      <c r="J1709" s="7" t="str">
        <f>IF([1]配变!G1709="","",[1]配变!G1709)</f>
        <v/>
      </c>
    </row>
    <row r="1710" spans="1:10" x14ac:dyDescent="0.15">
      <c r="A1710" s="7" t="str">
        <f>IF([1]配变!A1710="","",[1]配变!A1710)</f>
        <v/>
      </c>
      <c r="B1710" s="7" t="str">
        <f>IF([1]配变!B1710="","",[1]配变!B1710)</f>
        <v/>
      </c>
      <c r="C1710" s="7" t="str">
        <f>IF([1]配变!D1710="","",[1]配变!D1710)</f>
        <v/>
      </c>
      <c r="D1710" s="7" t="str">
        <f>IF([1]配变!F1710="","",[1]配变!F1710)</f>
        <v/>
      </c>
      <c r="E1710" s="7" t="str">
        <f>IF([1]配变!H1710="","",[1]配变!H1710)</f>
        <v/>
      </c>
      <c r="F1710" s="7" t="str">
        <f>IF([1]配变!J1710="","",[1]配变!J1710)</f>
        <v/>
      </c>
      <c r="G1710" s="7" t="str">
        <f>IF([1]配变!K1710="","",[1]配变!K1710)</f>
        <v/>
      </c>
      <c r="H1710" s="7" t="str">
        <f>IF([1]配变!L1710="","",[1]配变!L1710)</f>
        <v/>
      </c>
      <c r="I1710" s="7" t="str">
        <f>IF([1]配变!M1710="","",[1]配变!M1710)</f>
        <v/>
      </c>
      <c r="J1710" s="7" t="str">
        <f>IF([1]配变!G1710="","",[1]配变!G1710)</f>
        <v/>
      </c>
    </row>
    <row r="1711" spans="1:10" x14ac:dyDescent="0.15">
      <c r="A1711" s="7" t="str">
        <f>IF([1]配变!A1711="","",[1]配变!A1711)</f>
        <v/>
      </c>
      <c r="B1711" s="7" t="str">
        <f>IF([1]配变!B1711="","",[1]配变!B1711)</f>
        <v/>
      </c>
      <c r="C1711" s="7" t="str">
        <f>IF([1]配变!D1711="","",[1]配变!D1711)</f>
        <v/>
      </c>
      <c r="D1711" s="7" t="str">
        <f>IF([1]配变!F1711="","",[1]配变!F1711)</f>
        <v/>
      </c>
      <c r="E1711" s="7" t="str">
        <f>IF([1]配变!H1711="","",[1]配变!H1711)</f>
        <v/>
      </c>
      <c r="F1711" s="7" t="str">
        <f>IF([1]配变!J1711="","",[1]配变!J1711)</f>
        <v/>
      </c>
      <c r="G1711" s="7" t="str">
        <f>IF([1]配变!K1711="","",[1]配变!K1711)</f>
        <v/>
      </c>
      <c r="H1711" s="7" t="str">
        <f>IF([1]配变!L1711="","",[1]配变!L1711)</f>
        <v/>
      </c>
      <c r="I1711" s="7" t="str">
        <f>IF([1]配变!M1711="","",[1]配变!M1711)</f>
        <v/>
      </c>
      <c r="J1711" s="7" t="str">
        <f>IF([1]配变!G1711="","",[1]配变!G1711)</f>
        <v/>
      </c>
    </row>
    <row r="1712" spans="1:10" x14ac:dyDescent="0.15">
      <c r="A1712" s="7" t="str">
        <f>IF([1]配变!A1712="","",[1]配变!A1712)</f>
        <v/>
      </c>
      <c r="B1712" s="7" t="str">
        <f>IF([1]配变!B1712="","",[1]配变!B1712)</f>
        <v/>
      </c>
      <c r="C1712" s="7" t="str">
        <f>IF([1]配变!D1712="","",[1]配变!D1712)</f>
        <v/>
      </c>
      <c r="D1712" s="7" t="str">
        <f>IF([1]配变!F1712="","",[1]配变!F1712)</f>
        <v/>
      </c>
      <c r="E1712" s="7" t="str">
        <f>IF([1]配变!H1712="","",[1]配变!H1712)</f>
        <v/>
      </c>
      <c r="F1712" s="7" t="str">
        <f>IF([1]配变!J1712="","",[1]配变!J1712)</f>
        <v/>
      </c>
      <c r="G1712" s="7" t="str">
        <f>IF([1]配变!K1712="","",[1]配变!K1712)</f>
        <v/>
      </c>
      <c r="H1712" s="7" t="str">
        <f>IF([1]配变!L1712="","",[1]配变!L1712)</f>
        <v/>
      </c>
      <c r="I1712" s="7" t="str">
        <f>IF([1]配变!M1712="","",[1]配变!M1712)</f>
        <v/>
      </c>
      <c r="J1712" s="7" t="str">
        <f>IF([1]配变!G1712="","",[1]配变!G1712)</f>
        <v/>
      </c>
    </row>
    <row r="1713" spans="1:10" x14ac:dyDescent="0.15">
      <c r="A1713" s="7" t="str">
        <f>IF([1]配变!A1713="","",[1]配变!A1713)</f>
        <v/>
      </c>
      <c r="B1713" s="7" t="str">
        <f>IF([1]配变!B1713="","",[1]配变!B1713)</f>
        <v/>
      </c>
      <c r="C1713" s="7" t="str">
        <f>IF([1]配变!D1713="","",[1]配变!D1713)</f>
        <v/>
      </c>
      <c r="D1713" s="7" t="str">
        <f>IF([1]配变!F1713="","",[1]配变!F1713)</f>
        <v/>
      </c>
      <c r="E1713" s="7" t="str">
        <f>IF([1]配变!H1713="","",[1]配变!H1713)</f>
        <v/>
      </c>
      <c r="F1713" s="7" t="str">
        <f>IF([1]配变!J1713="","",[1]配变!J1713)</f>
        <v/>
      </c>
      <c r="G1713" s="7" t="str">
        <f>IF([1]配变!K1713="","",[1]配变!K1713)</f>
        <v/>
      </c>
      <c r="H1713" s="7" t="str">
        <f>IF([1]配变!L1713="","",[1]配变!L1713)</f>
        <v/>
      </c>
      <c r="I1713" s="7" t="str">
        <f>IF([1]配变!M1713="","",[1]配变!M1713)</f>
        <v/>
      </c>
      <c r="J1713" s="7" t="str">
        <f>IF([1]配变!G1713="","",[1]配变!G1713)</f>
        <v/>
      </c>
    </row>
    <row r="1714" spans="1:10" x14ac:dyDescent="0.15">
      <c r="A1714" s="7" t="str">
        <f>IF([1]配变!A1714="","",[1]配变!A1714)</f>
        <v/>
      </c>
      <c r="B1714" s="7" t="str">
        <f>IF([1]配变!B1714="","",[1]配变!B1714)</f>
        <v/>
      </c>
      <c r="C1714" s="7" t="str">
        <f>IF([1]配变!D1714="","",[1]配变!D1714)</f>
        <v/>
      </c>
      <c r="D1714" s="7" t="str">
        <f>IF([1]配变!F1714="","",[1]配变!F1714)</f>
        <v/>
      </c>
      <c r="E1714" s="7" t="str">
        <f>IF([1]配变!H1714="","",[1]配变!H1714)</f>
        <v/>
      </c>
      <c r="F1714" s="7" t="str">
        <f>IF([1]配变!J1714="","",[1]配变!J1714)</f>
        <v/>
      </c>
      <c r="G1714" s="7" t="str">
        <f>IF([1]配变!K1714="","",[1]配变!K1714)</f>
        <v/>
      </c>
      <c r="H1714" s="7" t="str">
        <f>IF([1]配变!L1714="","",[1]配变!L1714)</f>
        <v/>
      </c>
      <c r="I1714" s="7" t="str">
        <f>IF([1]配变!M1714="","",[1]配变!M1714)</f>
        <v/>
      </c>
      <c r="J1714" s="7" t="str">
        <f>IF([1]配变!G1714="","",[1]配变!G1714)</f>
        <v/>
      </c>
    </row>
    <row r="1715" spans="1:10" x14ac:dyDescent="0.15">
      <c r="A1715" s="7" t="str">
        <f>IF([1]配变!A1715="","",[1]配变!A1715)</f>
        <v/>
      </c>
      <c r="B1715" s="7" t="str">
        <f>IF([1]配变!B1715="","",[1]配变!B1715)</f>
        <v/>
      </c>
      <c r="C1715" s="7" t="str">
        <f>IF([1]配变!D1715="","",[1]配变!D1715)</f>
        <v/>
      </c>
      <c r="D1715" s="7" t="str">
        <f>IF([1]配变!F1715="","",[1]配变!F1715)</f>
        <v/>
      </c>
      <c r="E1715" s="7" t="str">
        <f>IF([1]配变!H1715="","",[1]配变!H1715)</f>
        <v/>
      </c>
      <c r="F1715" s="7" t="str">
        <f>IF([1]配变!J1715="","",[1]配变!J1715)</f>
        <v/>
      </c>
      <c r="G1715" s="7" t="str">
        <f>IF([1]配变!K1715="","",[1]配变!K1715)</f>
        <v/>
      </c>
      <c r="H1715" s="7" t="str">
        <f>IF([1]配变!L1715="","",[1]配变!L1715)</f>
        <v/>
      </c>
      <c r="I1715" s="7" t="str">
        <f>IF([1]配变!M1715="","",[1]配变!M1715)</f>
        <v/>
      </c>
      <c r="J1715" s="7" t="str">
        <f>IF([1]配变!G1715="","",[1]配变!G1715)</f>
        <v/>
      </c>
    </row>
    <row r="1716" spans="1:10" x14ac:dyDescent="0.15">
      <c r="A1716" s="7" t="str">
        <f>IF([1]配变!A1716="","",[1]配变!A1716)</f>
        <v/>
      </c>
      <c r="B1716" s="7" t="str">
        <f>IF([1]配变!B1716="","",[1]配变!B1716)</f>
        <v/>
      </c>
      <c r="C1716" s="7" t="str">
        <f>IF([1]配变!D1716="","",[1]配变!D1716)</f>
        <v/>
      </c>
      <c r="D1716" s="7" t="str">
        <f>IF([1]配变!F1716="","",[1]配变!F1716)</f>
        <v/>
      </c>
      <c r="E1716" s="7" t="str">
        <f>IF([1]配变!H1716="","",[1]配变!H1716)</f>
        <v/>
      </c>
      <c r="F1716" s="7" t="str">
        <f>IF([1]配变!J1716="","",[1]配变!J1716)</f>
        <v/>
      </c>
      <c r="G1716" s="7" t="str">
        <f>IF([1]配变!K1716="","",[1]配变!K1716)</f>
        <v/>
      </c>
      <c r="H1716" s="7" t="str">
        <f>IF([1]配变!L1716="","",[1]配变!L1716)</f>
        <v/>
      </c>
      <c r="I1716" s="7" t="str">
        <f>IF([1]配变!M1716="","",[1]配变!M1716)</f>
        <v/>
      </c>
      <c r="J1716" s="7" t="str">
        <f>IF([1]配变!G1716="","",[1]配变!G1716)</f>
        <v/>
      </c>
    </row>
    <row r="1717" spans="1:10" x14ac:dyDescent="0.15">
      <c r="A1717" s="7" t="str">
        <f>IF([1]配变!A1717="","",[1]配变!A1717)</f>
        <v/>
      </c>
      <c r="B1717" s="7" t="str">
        <f>IF([1]配变!B1717="","",[1]配变!B1717)</f>
        <v/>
      </c>
      <c r="C1717" s="7" t="str">
        <f>IF([1]配变!D1717="","",[1]配变!D1717)</f>
        <v/>
      </c>
      <c r="D1717" s="7" t="str">
        <f>IF([1]配变!F1717="","",[1]配变!F1717)</f>
        <v/>
      </c>
      <c r="E1717" s="7" t="str">
        <f>IF([1]配变!H1717="","",[1]配变!H1717)</f>
        <v/>
      </c>
      <c r="F1717" s="7" t="str">
        <f>IF([1]配变!J1717="","",[1]配变!J1717)</f>
        <v/>
      </c>
      <c r="G1717" s="7" t="str">
        <f>IF([1]配变!K1717="","",[1]配变!K1717)</f>
        <v/>
      </c>
      <c r="H1717" s="7" t="str">
        <f>IF([1]配变!L1717="","",[1]配变!L1717)</f>
        <v/>
      </c>
      <c r="I1717" s="7" t="str">
        <f>IF([1]配变!M1717="","",[1]配变!M1717)</f>
        <v/>
      </c>
      <c r="J1717" s="7" t="str">
        <f>IF([1]配变!G1717="","",[1]配变!G1717)</f>
        <v/>
      </c>
    </row>
    <row r="1718" spans="1:10" x14ac:dyDescent="0.15">
      <c r="A1718" s="7" t="str">
        <f>IF([1]配变!A1718="","",[1]配变!A1718)</f>
        <v/>
      </c>
      <c r="B1718" s="7" t="str">
        <f>IF([1]配变!B1718="","",[1]配变!B1718)</f>
        <v/>
      </c>
      <c r="C1718" s="7" t="str">
        <f>IF([1]配变!D1718="","",[1]配变!D1718)</f>
        <v/>
      </c>
      <c r="D1718" s="7" t="str">
        <f>IF([1]配变!F1718="","",[1]配变!F1718)</f>
        <v/>
      </c>
      <c r="E1718" s="7" t="str">
        <f>IF([1]配变!H1718="","",[1]配变!H1718)</f>
        <v/>
      </c>
      <c r="F1718" s="7" t="str">
        <f>IF([1]配变!J1718="","",[1]配变!J1718)</f>
        <v/>
      </c>
      <c r="G1718" s="7" t="str">
        <f>IF([1]配变!K1718="","",[1]配变!K1718)</f>
        <v/>
      </c>
      <c r="H1718" s="7" t="str">
        <f>IF([1]配变!L1718="","",[1]配变!L1718)</f>
        <v/>
      </c>
      <c r="I1718" s="7" t="str">
        <f>IF([1]配变!M1718="","",[1]配变!M1718)</f>
        <v/>
      </c>
      <c r="J1718" s="7" t="str">
        <f>IF([1]配变!G1718="","",[1]配变!G1718)</f>
        <v/>
      </c>
    </row>
    <row r="1719" spans="1:10" x14ac:dyDescent="0.15">
      <c r="A1719" s="7" t="str">
        <f>IF([1]配变!A1719="","",[1]配变!A1719)</f>
        <v/>
      </c>
      <c r="B1719" s="7" t="str">
        <f>IF([1]配变!B1719="","",[1]配变!B1719)</f>
        <v/>
      </c>
      <c r="C1719" s="7" t="str">
        <f>IF([1]配变!D1719="","",[1]配变!D1719)</f>
        <v/>
      </c>
      <c r="D1719" s="7" t="str">
        <f>IF([1]配变!F1719="","",[1]配变!F1719)</f>
        <v/>
      </c>
      <c r="E1719" s="7" t="str">
        <f>IF([1]配变!H1719="","",[1]配变!H1719)</f>
        <v/>
      </c>
      <c r="F1719" s="7" t="str">
        <f>IF([1]配变!J1719="","",[1]配变!J1719)</f>
        <v/>
      </c>
      <c r="G1719" s="7" t="str">
        <f>IF([1]配变!K1719="","",[1]配变!K1719)</f>
        <v/>
      </c>
      <c r="H1719" s="7" t="str">
        <f>IF([1]配变!L1719="","",[1]配变!L1719)</f>
        <v/>
      </c>
      <c r="I1719" s="7" t="str">
        <f>IF([1]配变!M1719="","",[1]配变!M1719)</f>
        <v/>
      </c>
      <c r="J1719" s="7" t="str">
        <f>IF([1]配变!G1719="","",[1]配变!G1719)</f>
        <v/>
      </c>
    </row>
    <row r="1720" spans="1:10" x14ac:dyDescent="0.15">
      <c r="A1720" s="7" t="str">
        <f>IF([1]配变!A1720="","",[1]配变!A1720)</f>
        <v/>
      </c>
      <c r="B1720" s="7" t="str">
        <f>IF([1]配变!B1720="","",[1]配变!B1720)</f>
        <v/>
      </c>
      <c r="C1720" s="7" t="str">
        <f>IF([1]配变!D1720="","",[1]配变!D1720)</f>
        <v/>
      </c>
      <c r="D1720" s="7" t="str">
        <f>IF([1]配变!F1720="","",[1]配变!F1720)</f>
        <v/>
      </c>
      <c r="E1720" s="7" t="str">
        <f>IF([1]配变!H1720="","",[1]配变!H1720)</f>
        <v/>
      </c>
      <c r="F1720" s="7" t="str">
        <f>IF([1]配变!J1720="","",[1]配变!J1720)</f>
        <v/>
      </c>
      <c r="G1720" s="7" t="str">
        <f>IF([1]配变!K1720="","",[1]配变!K1720)</f>
        <v/>
      </c>
      <c r="H1720" s="7" t="str">
        <f>IF([1]配变!L1720="","",[1]配变!L1720)</f>
        <v/>
      </c>
      <c r="I1720" s="7" t="str">
        <f>IF([1]配变!M1720="","",[1]配变!M1720)</f>
        <v/>
      </c>
      <c r="J1720" s="7" t="str">
        <f>IF([1]配变!G1720="","",[1]配变!G1720)</f>
        <v/>
      </c>
    </row>
    <row r="1721" spans="1:10" x14ac:dyDescent="0.15">
      <c r="A1721" s="7" t="str">
        <f>IF([1]配变!A1721="","",[1]配变!A1721)</f>
        <v/>
      </c>
      <c r="B1721" s="7" t="str">
        <f>IF([1]配变!B1721="","",[1]配变!B1721)</f>
        <v/>
      </c>
      <c r="C1721" s="7" t="str">
        <f>IF([1]配变!D1721="","",[1]配变!D1721)</f>
        <v/>
      </c>
      <c r="D1721" s="7" t="str">
        <f>IF([1]配变!F1721="","",[1]配变!F1721)</f>
        <v/>
      </c>
      <c r="E1721" s="7" t="str">
        <f>IF([1]配变!H1721="","",[1]配变!H1721)</f>
        <v/>
      </c>
      <c r="F1721" s="7" t="str">
        <f>IF([1]配变!J1721="","",[1]配变!J1721)</f>
        <v/>
      </c>
      <c r="G1721" s="7" t="str">
        <f>IF([1]配变!K1721="","",[1]配变!K1721)</f>
        <v/>
      </c>
      <c r="H1721" s="7" t="str">
        <f>IF([1]配变!L1721="","",[1]配变!L1721)</f>
        <v/>
      </c>
      <c r="I1721" s="7" t="str">
        <f>IF([1]配变!M1721="","",[1]配变!M1721)</f>
        <v/>
      </c>
      <c r="J1721" s="7" t="str">
        <f>IF([1]配变!G1721="","",[1]配变!G1721)</f>
        <v/>
      </c>
    </row>
    <row r="1722" spans="1:10" x14ac:dyDescent="0.15">
      <c r="A1722" s="7" t="str">
        <f>IF([1]配变!A1722="","",[1]配变!A1722)</f>
        <v/>
      </c>
      <c r="B1722" s="7" t="str">
        <f>IF([1]配变!B1722="","",[1]配变!B1722)</f>
        <v/>
      </c>
      <c r="C1722" s="7" t="str">
        <f>IF([1]配变!D1722="","",[1]配变!D1722)</f>
        <v/>
      </c>
      <c r="D1722" s="7" t="str">
        <f>IF([1]配变!F1722="","",[1]配变!F1722)</f>
        <v/>
      </c>
      <c r="E1722" s="7" t="str">
        <f>IF([1]配变!H1722="","",[1]配变!H1722)</f>
        <v/>
      </c>
      <c r="F1722" s="7" t="str">
        <f>IF([1]配变!J1722="","",[1]配变!J1722)</f>
        <v/>
      </c>
      <c r="G1722" s="7" t="str">
        <f>IF([1]配变!K1722="","",[1]配变!K1722)</f>
        <v/>
      </c>
      <c r="H1722" s="7" t="str">
        <f>IF([1]配变!L1722="","",[1]配变!L1722)</f>
        <v/>
      </c>
      <c r="I1722" s="7" t="str">
        <f>IF([1]配变!M1722="","",[1]配变!M1722)</f>
        <v/>
      </c>
      <c r="J1722" s="7" t="str">
        <f>IF([1]配变!G1722="","",[1]配变!G1722)</f>
        <v/>
      </c>
    </row>
    <row r="1723" spans="1:10" x14ac:dyDescent="0.15">
      <c r="A1723" s="7" t="str">
        <f>IF([1]配变!A1723="","",[1]配变!A1723)</f>
        <v/>
      </c>
      <c r="B1723" s="7" t="str">
        <f>IF([1]配变!B1723="","",[1]配变!B1723)</f>
        <v/>
      </c>
      <c r="C1723" s="7" t="str">
        <f>IF([1]配变!D1723="","",[1]配变!D1723)</f>
        <v/>
      </c>
      <c r="D1723" s="7" t="str">
        <f>IF([1]配变!F1723="","",[1]配变!F1723)</f>
        <v/>
      </c>
      <c r="E1723" s="7" t="str">
        <f>IF([1]配变!H1723="","",[1]配变!H1723)</f>
        <v/>
      </c>
      <c r="F1723" s="7" t="str">
        <f>IF([1]配变!J1723="","",[1]配变!J1723)</f>
        <v/>
      </c>
      <c r="G1723" s="7" t="str">
        <f>IF([1]配变!K1723="","",[1]配变!K1723)</f>
        <v/>
      </c>
      <c r="H1723" s="7" t="str">
        <f>IF([1]配变!L1723="","",[1]配变!L1723)</f>
        <v/>
      </c>
      <c r="I1723" s="7" t="str">
        <f>IF([1]配变!M1723="","",[1]配变!M1723)</f>
        <v/>
      </c>
      <c r="J1723" s="7" t="str">
        <f>IF([1]配变!G1723="","",[1]配变!G1723)</f>
        <v/>
      </c>
    </row>
    <row r="1724" spans="1:10" x14ac:dyDescent="0.15">
      <c r="A1724" s="7" t="str">
        <f>IF([1]配变!A1724="","",[1]配变!A1724)</f>
        <v/>
      </c>
      <c r="B1724" s="7" t="str">
        <f>IF([1]配变!B1724="","",[1]配变!B1724)</f>
        <v/>
      </c>
      <c r="C1724" s="7" t="str">
        <f>IF([1]配变!D1724="","",[1]配变!D1724)</f>
        <v/>
      </c>
      <c r="D1724" s="7" t="str">
        <f>IF([1]配变!F1724="","",[1]配变!F1724)</f>
        <v/>
      </c>
      <c r="E1724" s="7" t="str">
        <f>IF([1]配变!H1724="","",[1]配变!H1724)</f>
        <v/>
      </c>
      <c r="F1724" s="7" t="str">
        <f>IF([1]配变!J1724="","",[1]配变!J1724)</f>
        <v/>
      </c>
      <c r="G1724" s="7" t="str">
        <f>IF([1]配变!K1724="","",[1]配变!K1724)</f>
        <v/>
      </c>
      <c r="H1724" s="7" t="str">
        <f>IF([1]配变!L1724="","",[1]配变!L1724)</f>
        <v/>
      </c>
      <c r="I1724" s="7" t="str">
        <f>IF([1]配变!M1724="","",[1]配变!M1724)</f>
        <v/>
      </c>
      <c r="J1724" s="7" t="str">
        <f>IF([1]配变!G1724="","",[1]配变!G1724)</f>
        <v/>
      </c>
    </row>
    <row r="1725" spans="1:10" x14ac:dyDescent="0.15">
      <c r="A1725" s="7" t="str">
        <f>IF([1]配变!A1725="","",[1]配变!A1725)</f>
        <v/>
      </c>
      <c r="B1725" s="7" t="str">
        <f>IF([1]配变!B1725="","",[1]配变!B1725)</f>
        <v/>
      </c>
      <c r="C1725" s="7" t="str">
        <f>IF([1]配变!D1725="","",[1]配变!D1725)</f>
        <v/>
      </c>
      <c r="D1725" s="7" t="str">
        <f>IF([1]配变!F1725="","",[1]配变!F1725)</f>
        <v/>
      </c>
      <c r="E1725" s="7" t="str">
        <f>IF([1]配变!H1725="","",[1]配变!H1725)</f>
        <v/>
      </c>
      <c r="F1725" s="7" t="str">
        <f>IF([1]配变!J1725="","",[1]配变!J1725)</f>
        <v/>
      </c>
      <c r="G1725" s="7" t="str">
        <f>IF([1]配变!K1725="","",[1]配变!K1725)</f>
        <v/>
      </c>
      <c r="H1725" s="7" t="str">
        <f>IF([1]配变!L1725="","",[1]配变!L1725)</f>
        <v/>
      </c>
      <c r="I1725" s="7" t="str">
        <f>IF([1]配变!M1725="","",[1]配变!M1725)</f>
        <v/>
      </c>
      <c r="J1725" s="7" t="str">
        <f>IF([1]配变!G1725="","",[1]配变!G1725)</f>
        <v/>
      </c>
    </row>
    <row r="1726" spans="1:10" x14ac:dyDescent="0.15">
      <c r="A1726" s="7" t="str">
        <f>IF([1]配变!A1726="","",[1]配变!A1726)</f>
        <v/>
      </c>
      <c r="B1726" s="7" t="str">
        <f>IF([1]配变!B1726="","",[1]配变!B1726)</f>
        <v/>
      </c>
      <c r="C1726" s="7" t="str">
        <f>IF([1]配变!D1726="","",[1]配变!D1726)</f>
        <v/>
      </c>
      <c r="D1726" s="7" t="str">
        <f>IF([1]配变!F1726="","",[1]配变!F1726)</f>
        <v/>
      </c>
      <c r="E1726" s="7" t="str">
        <f>IF([1]配变!H1726="","",[1]配变!H1726)</f>
        <v/>
      </c>
      <c r="F1726" s="7" t="str">
        <f>IF([1]配变!J1726="","",[1]配变!J1726)</f>
        <v/>
      </c>
      <c r="G1726" s="7" t="str">
        <f>IF([1]配变!K1726="","",[1]配变!K1726)</f>
        <v/>
      </c>
      <c r="H1726" s="7" t="str">
        <f>IF([1]配变!L1726="","",[1]配变!L1726)</f>
        <v/>
      </c>
      <c r="I1726" s="7" t="str">
        <f>IF([1]配变!M1726="","",[1]配变!M1726)</f>
        <v/>
      </c>
      <c r="J1726" s="7" t="str">
        <f>IF([1]配变!G1726="","",[1]配变!G1726)</f>
        <v/>
      </c>
    </row>
    <row r="1727" spans="1:10" x14ac:dyDescent="0.15">
      <c r="A1727" s="7" t="str">
        <f>IF([1]配变!A1727="","",[1]配变!A1727)</f>
        <v/>
      </c>
      <c r="B1727" s="7" t="str">
        <f>IF([1]配变!B1727="","",[1]配变!B1727)</f>
        <v/>
      </c>
      <c r="C1727" s="7" t="str">
        <f>IF([1]配变!D1727="","",[1]配变!D1727)</f>
        <v/>
      </c>
      <c r="D1727" s="7" t="str">
        <f>IF([1]配变!F1727="","",[1]配变!F1727)</f>
        <v/>
      </c>
      <c r="E1727" s="7" t="str">
        <f>IF([1]配变!H1727="","",[1]配变!H1727)</f>
        <v/>
      </c>
      <c r="F1727" s="7" t="str">
        <f>IF([1]配变!J1727="","",[1]配变!J1727)</f>
        <v/>
      </c>
      <c r="G1727" s="7" t="str">
        <f>IF([1]配变!K1727="","",[1]配变!K1727)</f>
        <v/>
      </c>
      <c r="H1727" s="7" t="str">
        <f>IF([1]配变!L1727="","",[1]配变!L1727)</f>
        <v/>
      </c>
      <c r="I1727" s="7" t="str">
        <f>IF([1]配变!M1727="","",[1]配变!M1727)</f>
        <v/>
      </c>
      <c r="J1727" s="7" t="str">
        <f>IF([1]配变!G1727="","",[1]配变!G1727)</f>
        <v/>
      </c>
    </row>
    <row r="1728" spans="1:10" x14ac:dyDescent="0.15">
      <c r="A1728" s="7" t="str">
        <f>IF([1]配变!A1728="","",[1]配变!A1728)</f>
        <v/>
      </c>
      <c r="B1728" s="7" t="str">
        <f>IF([1]配变!B1728="","",[1]配变!B1728)</f>
        <v/>
      </c>
      <c r="C1728" s="7" t="str">
        <f>IF([1]配变!D1728="","",[1]配变!D1728)</f>
        <v/>
      </c>
      <c r="D1728" s="7" t="str">
        <f>IF([1]配变!F1728="","",[1]配变!F1728)</f>
        <v/>
      </c>
      <c r="E1728" s="7" t="str">
        <f>IF([1]配变!H1728="","",[1]配变!H1728)</f>
        <v/>
      </c>
      <c r="F1728" s="7" t="str">
        <f>IF([1]配变!J1728="","",[1]配变!J1728)</f>
        <v/>
      </c>
      <c r="G1728" s="7" t="str">
        <f>IF([1]配变!K1728="","",[1]配变!K1728)</f>
        <v/>
      </c>
      <c r="H1728" s="7" t="str">
        <f>IF([1]配变!L1728="","",[1]配变!L1728)</f>
        <v/>
      </c>
      <c r="I1728" s="7" t="str">
        <f>IF([1]配变!M1728="","",[1]配变!M1728)</f>
        <v/>
      </c>
      <c r="J1728" s="7" t="str">
        <f>IF([1]配变!G1728="","",[1]配变!G1728)</f>
        <v/>
      </c>
    </row>
    <row r="1729" spans="1:10" x14ac:dyDescent="0.15">
      <c r="A1729" s="7" t="str">
        <f>IF([1]配变!A1729="","",[1]配变!A1729)</f>
        <v/>
      </c>
      <c r="B1729" s="7" t="str">
        <f>IF([1]配变!B1729="","",[1]配变!B1729)</f>
        <v/>
      </c>
      <c r="C1729" s="7" t="str">
        <f>IF([1]配变!D1729="","",[1]配变!D1729)</f>
        <v/>
      </c>
      <c r="D1729" s="7" t="str">
        <f>IF([1]配变!F1729="","",[1]配变!F1729)</f>
        <v/>
      </c>
      <c r="E1729" s="7" t="str">
        <f>IF([1]配变!H1729="","",[1]配变!H1729)</f>
        <v/>
      </c>
      <c r="F1729" s="7" t="str">
        <f>IF([1]配变!J1729="","",[1]配变!J1729)</f>
        <v/>
      </c>
      <c r="G1729" s="7" t="str">
        <f>IF([1]配变!K1729="","",[1]配变!K1729)</f>
        <v/>
      </c>
      <c r="H1729" s="7" t="str">
        <f>IF([1]配变!L1729="","",[1]配变!L1729)</f>
        <v/>
      </c>
      <c r="I1729" s="7" t="str">
        <f>IF([1]配变!M1729="","",[1]配变!M1729)</f>
        <v/>
      </c>
      <c r="J1729" s="7" t="str">
        <f>IF([1]配变!G1729="","",[1]配变!G1729)</f>
        <v/>
      </c>
    </row>
    <row r="1730" spans="1:10" x14ac:dyDescent="0.15">
      <c r="A1730" s="7" t="str">
        <f>IF([1]配变!A1730="","",[1]配变!A1730)</f>
        <v/>
      </c>
      <c r="B1730" s="7" t="str">
        <f>IF([1]配变!B1730="","",[1]配变!B1730)</f>
        <v/>
      </c>
      <c r="C1730" s="7" t="str">
        <f>IF([1]配变!D1730="","",[1]配变!D1730)</f>
        <v/>
      </c>
      <c r="D1730" s="7" t="str">
        <f>IF([1]配变!F1730="","",[1]配变!F1730)</f>
        <v/>
      </c>
      <c r="E1730" s="7" t="str">
        <f>IF([1]配变!H1730="","",[1]配变!H1730)</f>
        <v/>
      </c>
      <c r="F1730" s="7" t="str">
        <f>IF([1]配变!J1730="","",[1]配变!J1730)</f>
        <v/>
      </c>
      <c r="G1730" s="7" t="str">
        <f>IF([1]配变!K1730="","",[1]配变!K1730)</f>
        <v/>
      </c>
      <c r="H1730" s="7" t="str">
        <f>IF([1]配变!L1730="","",[1]配变!L1730)</f>
        <v/>
      </c>
      <c r="I1730" s="7" t="str">
        <f>IF([1]配变!M1730="","",[1]配变!M1730)</f>
        <v/>
      </c>
      <c r="J1730" s="7" t="str">
        <f>IF([1]配变!G1730="","",[1]配变!G1730)</f>
        <v/>
      </c>
    </row>
    <row r="1731" spans="1:10" x14ac:dyDescent="0.15">
      <c r="A1731" s="7" t="str">
        <f>IF([1]配变!A1731="","",[1]配变!A1731)</f>
        <v/>
      </c>
      <c r="B1731" s="7" t="str">
        <f>IF([1]配变!B1731="","",[1]配变!B1731)</f>
        <v/>
      </c>
      <c r="C1731" s="7" t="str">
        <f>IF([1]配变!D1731="","",[1]配变!D1731)</f>
        <v/>
      </c>
      <c r="D1731" s="7" t="str">
        <f>IF([1]配变!F1731="","",[1]配变!F1731)</f>
        <v/>
      </c>
      <c r="E1731" s="7" t="str">
        <f>IF([1]配变!H1731="","",[1]配变!H1731)</f>
        <v/>
      </c>
      <c r="F1731" s="7" t="str">
        <f>IF([1]配变!J1731="","",[1]配变!J1731)</f>
        <v/>
      </c>
      <c r="G1731" s="7" t="str">
        <f>IF([1]配变!K1731="","",[1]配变!K1731)</f>
        <v/>
      </c>
      <c r="H1731" s="7" t="str">
        <f>IF([1]配变!L1731="","",[1]配变!L1731)</f>
        <v/>
      </c>
      <c r="I1731" s="7" t="str">
        <f>IF([1]配变!M1731="","",[1]配变!M1731)</f>
        <v/>
      </c>
      <c r="J1731" s="7" t="str">
        <f>IF([1]配变!G1731="","",[1]配变!G1731)</f>
        <v/>
      </c>
    </row>
    <row r="1732" spans="1:10" x14ac:dyDescent="0.15">
      <c r="A1732" s="7" t="str">
        <f>IF([1]配变!A1732="","",[1]配变!A1732)</f>
        <v/>
      </c>
      <c r="B1732" s="7" t="str">
        <f>IF([1]配变!B1732="","",[1]配变!B1732)</f>
        <v/>
      </c>
      <c r="C1732" s="7" t="str">
        <f>IF([1]配变!D1732="","",[1]配变!D1732)</f>
        <v/>
      </c>
      <c r="D1732" s="7" t="str">
        <f>IF([1]配变!F1732="","",[1]配变!F1732)</f>
        <v/>
      </c>
      <c r="E1732" s="7" t="str">
        <f>IF([1]配变!H1732="","",[1]配变!H1732)</f>
        <v/>
      </c>
      <c r="F1732" s="7" t="str">
        <f>IF([1]配变!J1732="","",[1]配变!J1732)</f>
        <v/>
      </c>
      <c r="G1732" s="7" t="str">
        <f>IF([1]配变!K1732="","",[1]配变!K1732)</f>
        <v/>
      </c>
      <c r="H1732" s="7" t="str">
        <f>IF([1]配变!L1732="","",[1]配变!L1732)</f>
        <v/>
      </c>
      <c r="I1732" s="7" t="str">
        <f>IF([1]配变!M1732="","",[1]配变!M1732)</f>
        <v/>
      </c>
      <c r="J1732" s="7" t="str">
        <f>IF([1]配变!G1732="","",[1]配变!G1732)</f>
        <v/>
      </c>
    </row>
    <row r="1733" spans="1:10" x14ac:dyDescent="0.15">
      <c r="A1733" s="7" t="str">
        <f>IF([1]配变!A1733="","",[1]配变!A1733)</f>
        <v/>
      </c>
      <c r="B1733" s="7" t="str">
        <f>IF([1]配变!B1733="","",[1]配变!B1733)</f>
        <v/>
      </c>
      <c r="C1733" s="7" t="str">
        <f>IF([1]配变!D1733="","",[1]配变!D1733)</f>
        <v/>
      </c>
      <c r="D1733" s="7" t="str">
        <f>IF([1]配变!F1733="","",[1]配变!F1733)</f>
        <v/>
      </c>
      <c r="E1733" s="7" t="str">
        <f>IF([1]配变!H1733="","",[1]配变!H1733)</f>
        <v/>
      </c>
      <c r="F1733" s="7" t="str">
        <f>IF([1]配变!J1733="","",[1]配变!J1733)</f>
        <v/>
      </c>
      <c r="G1733" s="7" t="str">
        <f>IF([1]配变!K1733="","",[1]配变!K1733)</f>
        <v/>
      </c>
      <c r="H1733" s="7" t="str">
        <f>IF([1]配变!L1733="","",[1]配变!L1733)</f>
        <v/>
      </c>
      <c r="I1733" s="7" t="str">
        <f>IF([1]配变!M1733="","",[1]配变!M1733)</f>
        <v/>
      </c>
      <c r="J1733" s="7" t="str">
        <f>IF([1]配变!G1733="","",[1]配变!G1733)</f>
        <v/>
      </c>
    </row>
    <row r="1734" spans="1:10" x14ac:dyDescent="0.15">
      <c r="A1734" s="7" t="str">
        <f>IF([1]配变!A1734="","",[1]配变!A1734)</f>
        <v/>
      </c>
      <c r="B1734" s="7" t="str">
        <f>IF([1]配变!B1734="","",[1]配变!B1734)</f>
        <v/>
      </c>
      <c r="C1734" s="7" t="str">
        <f>IF([1]配变!D1734="","",[1]配变!D1734)</f>
        <v/>
      </c>
      <c r="D1734" s="7" t="str">
        <f>IF([1]配变!F1734="","",[1]配变!F1734)</f>
        <v/>
      </c>
      <c r="E1734" s="7" t="str">
        <f>IF([1]配变!H1734="","",[1]配变!H1734)</f>
        <v/>
      </c>
      <c r="F1734" s="7" t="str">
        <f>IF([1]配变!J1734="","",[1]配变!J1734)</f>
        <v/>
      </c>
      <c r="G1734" s="7" t="str">
        <f>IF([1]配变!K1734="","",[1]配变!K1734)</f>
        <v/>
      </c>
      <c r="H1734" s="7" t="str">
        <f>IF([1]配变!L1734="","",[1]配变!L1734)</f>
        <v/>
      </c>
      <c r="I1734" s="7" t="str">
        <f>IF([1]配变!M1734="","",[1]配变!M1734)</f>
        <v/>
      </c>
      <c r="J1734" s="7" t="str">
        <f>IF([1]配变!G1734="","",[1]配变!G1734)</f>
        <v/>
      </c>
    </row>
    <row r="1735" spans="1:10" x14ac:dyDescent="0.15">
      <c r="A1735" s="7" t="str">
        <f>IF([1]配变!A1735="","",[1]配变!A1735)</f>
        <v/>
      </c>
      <c r="B1735" s="7" t="str">
        <f>IF([1]配变!B1735="","",[1]配变!B1735)</f>
        <v/>
      </c>
      <c r="C1735" s="7" t="str">
        <f>IF([1]配变!D1735="","",[1]配变!D1735)</f>
        <v/>
      </c>
      <c r="D1735" s="7" t="str">
        <f>IF([1]配变!F1735="","",[1]配变!F1735)</f>
        <v/>
      </c>
      <c r="E1735" s="7" t="str">
        <f>IF([1]配变!H1735="","",[1]配变!H1735)</f>
        <v/>
      </c>
      <c r="F1735" s="7" t="str">
        <f>IF([1]配变!J1735="","",[1]配变!J1735)</f>
        <v/>
      </c>
      <c r="G1735" s="7" t="str">
        <f>IF([1]配变!K1735="","",[1]配变!K1735)</f>
        <v/>
      </c>
      <c r="H1735" s="7" t="str">
        <f>IF([1]配变!L1735="","",[1]配变!L1735)</f>
        <v/>
      </c>
      <c r="I1735" s="7" t="str">
        <f>IF([1]配变!M1735="","",[1]配变!M1735)</f>
        <v/>
      </c>
      <c r="J1735" s="7" t="str">
        <f>IF([1]配变!G1735="","",[1]配变!G1735)</f>
        <v/>
      </c>
    </row>
    <row r="1736" spans="1:10" x14ac:dyDescent="0.15">
      <c r="A1736" s="7" t="str">
        <f>IF([1]配变!A1736="","",[1]配变!A1736)</f>
        <v/>
      </c>
      <c r="B1736" s="7" t="str">
        <f>IF([1]配变!B1736="","",[1]配变!B1736)</f>
        <v/>
      </c>
      <c r="C1736" s="7" t="str">
        <f>IF([1]配变!D1736="","",[1]配变!D1736)</f>
        <v/>
      </c>
      <c r="D1736" s="7" t="str">
        <f>IF([1]配变!F1736="","",[1]配变!F1736)</f>
        <v/>
      </c>
      <c r="E1736" s="7" t="str">
        <f>IF([1]配变!H1736="","",[1]配变!H1736)</f>
        <v/>
      </c>
      <c r="F1736" s="7" t="str">
        <f>IF([1]配变!J1736="","",[1]配变!J1736)</f>
        <v/>
      </c>
      <c r="G1736" s="7" t="str">
        <f>IF([1]配变!K1736="","",[1]配变!K1736)</f>
        <v/>
      </c>
      <c r="H1736" s="7" t="str">
        <f>IF([1]配变!L1736="","",[1]配变!L1736)</f>
        <v/>
      </c>
      <c r="I1736" s="7" t="str">
        <f>IF([1]配变!M1736="","",[1]配变!M1736)</f>
        <v/>
      </c>
      <c r="J1736" s="7" t="str">
        <f>IF([1]配变!G1736="","",[1]配变!G1736)</f>
        <v/>
      </c>
    </row>
    <row r="1737" spans="1:10" x14ac:dyDescent="0.15">
      <c r="A1737" s="7" t="str">
        <f>IF([1]配变!A1737="","",[1]配变!A1737)</f>
        <v/>
      </c>
      <c r="B1737" s="7" t="str">
        <f>IF([1]配变!B1737="","",[1]配变!B1737)</f>
        <v/>
      </c>
      <c r="C1737" s="7" t="str">
        <f>IF([1]配变!D1737="","",[1]配变!D1737)</f>
        <v/>
      </c>
      <c r="D1737" s="7" t="str">
        <f>IF([1]配变!F1737="","",[1]配变!F1737)</f>
        <v/>
      </c>
      <c r="E1737" s="7" t="str">
        <f>IF([1]配变!H1737="","",[1]配变!H1737)</f>
        <v/>
      </c>
      <c r="F1737" s="7" t="str">
        <f>IF([1]配变!J1737="","",[1]配变!J1737)</f>
        <v/>
      </c>
      <c r="G1737" s="7" t="str">
        <f>IF([1]配变!K1737="","",[1]配变!K1737)</f>
        <v/>
      </c>
      <c r="H1737" s="7" t="str">
        <f>IF([1]配变!L1737="","",[1]配变!L1737)</f>
        <v/>
      </c>
      <c r="I1737" s="7" t="str">
        <f>IF([1]配变!M1737="","",[1]配变!M1737)</f>
        <v/>
      </c>
      <c r="J1737" s="7" t="str">
        <f>IF([1]配变!G1737="","",[1]配变!G1737)</f>
        <v/>
      </c>
    </row>
    <row r="1738" spans="1:10" x14ac:dyDescent="0.15">
      <c r="A1738" s="7" t="str">
        <f>IF([1]配变!A1738="","",[1]配变!A1738)</f>
        <v/>
      </c>
      <c r="B1738" s="7" t="str">
        <f>IF([1]配变!B1738="","",[1]配变!B1738)</f>
        <v/>
      </c>
      <c r="C1738" s="7" t="str">
        <f>IF([1]配变!D1738="","",[1]配变!D1738)</f>
        <v/>
      </c>
      <c r="D1738" s="7" t="str">
        <f>IF([1]配变!F1738="","",[1]配变!F1738)</f>
        <v/>
      </c>
      <c r="E1738" s="7" t="str">
        <f>IF([1]配变!H1738="","",[1]配变!H1738)</f>
        <v/>
      </c>
      <c r="F1738" s="7" t="str">
        <f>IF([1]配变!J1738="","",[1]配变!J1738)</f>
        <v/>
      </c>
      <c r="G1738" s="7" t="str">
        <f>IF([1]配变!K1738="","",[1]配变!K1738)</f>
        <v/>
      </c>
      <c r="H1738" s="7" t="str">
        <f>IF([1]配变!L1738="","",[1]配变!L1738)</f>
        <v/>
      </c>
      <c r="I1738" s="7" t="str">
        <f>IF([1]配变!M1738="","",[1]配变!M1738)</f>
        <v/>
      </c>
      <c r="J1738" s="7" t="str">
        <f>IF([1]配变!G1738="","",[1]配变!G1738)</f>
        <v/>
      </c>
    </row>
    <row r="1739" spans="1:10" x14ac:dyDescent="0.15">
      <c r="A1739" s="7" t="str">
        <f>IF([1]配变!A1739="","",[1]配变!A1739)</f>
        <v/>
      </c>
      <c r="B1739" s="7" t="str">
        <f>IF([1]配变!B1739="","",[1]配变!B1739)</f>
        <v/>
      </c>
      <c r="C1739" s="7" t="str">
        <f>IF([1]配变!D1739="","",[1]配变!D1739)</f>
        <v/>
      </c>
      <c r="D1739" s="7" t="str">
        <f>IF([1]配变!F1739="","",[1]配变!F1739)</f>
        <v/>
      </c>
      <c r="E1739" s="7" t="str">
        <f>IF([1]配变!H1739="","",[1]配变!H1739)</f>
        <v/>
      </c>
      <c r="F1739" s="7" t="str">
        <f>IF([1]配变!J1739="","",[1]配变!J1739)</f>
        <v/>
      </c>
      <c r="G1739" s="7" t="str">
        <f>IF([1]配变!K1739="","",[1]配变!K1739)</f>
        <v/>
      </c>
      <c r="H1739" s="7" t="str">
        <f>IF([1]配变!L1739="","",[1]配变!L1739)</f>
        <v/>
      </c>
      <c r="I1739" s="7" t="str">
        <f>IF([1]配变!M1739="","",[1]配变!M1739)</f>
        <v/>
      </c>
      <c r="J1739" s="7" t="str">
        <f>IF([1]配变!G1739="","",[1]配变!G1739)</f>
        <v/>
      </c>
    </row>
    <row r="1740" spans="1:10" x14ac:dyDescent="0.15">
      <c r="A1740" s="7" t="str">
        <f>IF([1]配变!A1740="","",[1]配变!A1740)</f>
        <v/>
      </c>
      <c r="B1740" s="7" t="str">
        <f>IF([1]配变!B1740="","",[1]配变!B1740)</f>
        <v/>
      </c>
      <c r="C1740" s="7" t="str">
        <f>IF([1]配变!D1740="","",[1]配变!D1740)</f>
        <v/>
      </c>
      <c r="D1740" s="7" t="str">
        <f>IF([1]配变!F1740="","",[1]配变!F1740)</f>
        <v/>
      </c>
      <c r="E1740" s="7" t="str">
        <f>IF([1]配变!H1740="","",[1]配变!H1740)</f>
        <v/>
      </c>
      <c r="F1740" s="7" t="str">
        <f>IF([1]配变!J1740="","",[1]配变!J1740)</f>
        <v/>
      </c>
      <c r="G1740" s="7" t="str">
        <f>IF([1]配变!K1740="","",[1]配变!K1740)</f>
        <v/>
      </c>
      <c r="H1740" s="7" t="str">
        <f>IF([1]配变!L1740="","",[1]配变!L1740)</f>
        <v/>
      </c>
      <c r="I1740" s="7" t="str">
        <f>IF([1]配变!M1740="","",[1]配变!M1740)</f>
        <v/>
      </c>
      <c r="J1740" s="7" t="str">
        <f>IF([1]配变!G1740="","",[1]配变!G1740)</f>
        <v/>
      </c>
    </row>
    <row r="1741" spans="1:10" x14ac:dyDescent="0.15">
      <c r="A1741" s="7" t="str">
        <f>IF([1]配变!A1741="","",[1]配变!A1741)</f>
        <v/>
      </c>
      <c r="B1741" s="7" t="str">
        <f>IF([1]配变!B1741="","",[1]配变!B1741)</f>
        <v/>
      </c>
      <c r="C1741" s="7" t="str">
        <f>IF([1]配变!D1741="","",[1]配变!D1741)</f>
        <v/>
      </c>
      <c r="D1741" s="7" t="str">
        <f>IF([1]配变!F1741="","",[1]配变!F1741)</f>
        <v/>
      </c>
      <c r="E1741" s="7" t="str">
        <f>IF([1]配变!H1741="","",[1]配变!H1741)</f>
        <v/>
      </c>
      <c r="F1741" s="7" t="str">
        <f>IF([1]配变!J1741="","",[1]配变!J1741)</f>
        <v/>
      </c>
      <c r="G1741" s="7" t="str">
        <f>IF([1]配变!K1741="","",[1]配变!K1741)</f>
        <v/>
      </c>
      <c r="H1741" s="7" t="str">
        <f>IF([1]配变!L1741="","",[1]配变!L1741)</f>
        <v/>
      </c>
      <c r="I1741" s="7" t="str">
        <f>IF([1]配变!M1741="","",[1]配变!M1741)</f>
        <v/>
      </c>
      <c r="J1741" s="7" t="str">
        <f>IF([1]配变!G1741="","",[1]配变!G1741)</f>
        <v/>
      </c>
    </row>
    <row r="1742" spans="1:10" x14ac:dyDescent="0.15">
      <c r="A1742" s="7" t="str">
        <f>IF([1]配变!A1742="","",[1]配变!A1742)</f>
        <v/>
      </c>
      <c r="B1742" s="7" t="str">
        <f>IF([1]配变!B1742="","",[1]配变!B1742)</f>
        <v/>
      </c>
      <c r="C1742" s="7" t="str">
        <f>IF([1]配变!D1742="","",[1]配变!D1742)</f>
        <v/>
      </c>
      <c r="D1742" s="7" t="str">
        <f>IF([1]配变!F1742="","",[1]配变!F1742)</f>
        <v/>
      </c>
      <c r="E1742" s="7" t="str">
        <f>IF([1]配变!H1742="","",[1]配变!H1742)</f>
        <v/>
      </c>
      <c r="F1742" s="7" t="str">
        <f>IF([1]配变!J1742="","",[1]配变!J1742)</f>
        <v/>
      </c>
      <c r="G1742" s="7" t="str">
        <f>IF([1]配变!K1742="","",[1]配变!K1742)</f>
        <v/>
      </c>
      <c r="H1742" s="7" t="str">
        <f>IF([1]配变!L1742="","",[1]配变!L1742)</f>
        <v/>
      </c>
      <c r="I1742" s="7" t="str">
        <f>IF([1]配变!M1742="","",[1]配变!M1742)</f>
        <v/>
      </c>
      <c r="J1742" s="7" t="str">
        <f>IF([1]配变!G1742="","",[1]配变!G1742)</f>
        <v/>
      </c>
    </row>
    <row r="1743" spans="1:10" x14ac:dyDescent="0.15">
      <c r="A1743" s="7" t="str">
        <f>IF([1]配变!A1743="","",[1]配变!A1743)</f>
        <v/>
      </c>
      <c r="B1743" s="7" t="str">
        <f>IF([1]配变!B1743="","",[1]配变!B1743)</f>
        <v/>
      </c>
      <c r="C1743" s="7" t="str">
        <f>IF([1]配变!D1743="","",[1]配变!D1743)</f>
        <v/>
      </c>
      <c r="D1743" s="7" t="str">
        <f>IF([1]配变!F1743="","",[1]配变!F1743)</f>
        <v/>
      </c>
      <c r="E1743" s="7" t="str">
        <f>IF([1]配变!H1743="","",[1]配变!H1743)</f>
        <v/>
      </c>
      <c r="F1743" s="7" t="str">
        <f>IF([1]配变!J1743="","",[1]配变!J1743)</f>
        <v/>
      </c>
      <c r="G1743" s="7" t="str">
        <f>IF([1]配变!K1743="","",[1]配变!K1743)</f>
        <v/>
      </c>
      <c r="H1743" s="7" t="str">
        <f>IF([1]配变!L1743="","",[1]配变!L1743)</f>
        <v/>
      </c>
      <c r="I1743" s="7" t="str">
        <f>IF([1]配变!M1743="","",[1]配变!M1743)</f>
        <v/>
      </c>
      <c r="J1743" s="7" t="str">
        <f>IF([1]配变!G1743="","",[1]配变!G1743)</f>
        <v/>
      </c>
    </row>
    <row r="1744" spans="1:10" x14ac:dyDescent="0.15">
      <c r="A1744" s="7" t="str">
        <f>IF([1]配变!A1744="","",[1]配变!A1744)</f>
        <v/>
      </c>
      <c r="B1744" s="7" t="str">
        <f>IF([1]配变!B1744="","",[1]配变!B1744)</f>
        <v/>
      </c>
      <c r="C1744" s="7" t="str">
        <f>IF([1]配变!D1744="","",[1]配变!D1744)</f>
        <v/>
      </c>
      <c r="D1744" s="7" t="str">
        <f>IF([1]配变!F1744="","",[1]配变!F1744)</f>
        <v/>
      </c>
      <c r="E1744" s="7" t="str">
        <f>IF([1]配变!H1744="","",[1]配变!H1744)</f>
        <v/>
      </c>
      <c r="F1744" s="7" t="str">
        <f>IF([1]配变!J1744="","",[1]配变!J1744)</f>
        <v/>
      </c>
      <c r="G1744" s="7" t="str">
        <f>IF([1]配变!K1744="","",[1]配变!K1744)</f>
        <v/>
      </c>
      <c r="H1744" s="7" t="str">
        <f>IF([1]配变!L1744="","",[1]配变!L1744)</f>
        <v/>
      </c>
      <c r="I1744" s="7" t="str">
        <f>IF([1]配变!M1744="","",[1]配变!M1744)</f>
        <v/>
      </c>
      <c r="J1744" s="7" t="str">
        <f>IF([1]配变!G1744="","",[1]配变!G1744)</f>
        <v/>
      </c>
    </row>
    <row r="1745" spans="1:10" x14ac:dyDescent="0.15">
      <c r="A1745" s="7" t="str">
        <f>IF([1]配变!A1745="","",[1]配变!A1745)</f>
        <v/>
      </c>
      <c r="B1745" s="7" t="str">
        <f>IF([1]配变!B1745="","",[1]配变!B1745)</f>
        <v/>
      </c>
      <c r="C1745" s="7" t="str">
        <f>IF([1]配变!D1745="","",[1]配变!D1745)</f>
        <v/>
      </c>
      <c r="D1745" s="7" t="str">
        <f>IF([1]配变!F1745="","",[1]配变!F1745)</f>
        <v/>
      </c>
      <c r="E1745" s="7" t="str">
        <f>IF([1]配变!H1745="","",[1]配变!H1745)</f>
        <v/>
      </c>
      <c r="F1745" s="7" t="str">
        <f>IF([1]配变!J1745="","",[1]配变!J1745)</f>
        <v/>
      </c>
      <c r="G1745" s="7" t="str">
        <f>IF([1]配变!K1745="","",[1]配变!K1745)</f>
        <v/>
      </c>
      <c r="H1745" s="7" t="str">
        <f>IF([1]配变!L1745="","",[1]配变!L1745)</f>
        <v/>
      </c>
      <c r="I1745" s="7" t="str">
        <f>IF([1]配变!M1745="","",[1]配变!M1745)</f>
        <v/>
      </c>
      <c r="J1745" s="7" t="str">
        <f>IF([1]配变!G1745="","",[1]配变!G1745)</f>
        <v/>
      </c>
    </row>
    <row r="1746" spans="1:10" x14ac:dyDescent="0.15">
      <c r="A1746" s="7" t="str">
        <f>IF([1]配变!A1746="","",[1]配变!A1746)</f>
        <v/>
      </c>
      <c r="B1746" s="7" t="str">
        <f>IF([1]配变!B1746="","",[1]配变!B1746)</f>
        <v/>
      </c>
      <c r="C1746" s="7" t="str">
        <f>IF([1]配变!D1746="","",[1]配变!D1746)</f>
        <v/>
      </c>
      <c r="D1746" s="7" t="str">
        <f>IF([1]配变!F1746="","",[1]配变!F1746)</f>
        <v/>
      </c>
      <c r="E1746" s="7" t="str">
        <f>IF([1]配变!H1746="","",[1]配变!H1746)</f>
        <v/>
      </c>
      <c r="F1746" s="7" t="str">
        <f>IF([1]配变!J1746="","",[1]配变!J1746)</f>
        <v/>
      </c>
      <c r="G1746" s="7" t="str">
        <f>IF([1]配变!K1746="","",[1]配变!K1746)</f>
        <v/>
      </c>
      <c r="H1746" s="7" t="str">
        <f>IF([1]配变!L1746="","",[1]配变!L1746)</f>
        <v/>
      </c>
      <c r="I1746" s="7" t="str">
        <f>IF([1]配变!M1746="","",[1]配变!M1746)</f>
        <v/>
      </c>
      <c r="J1746" s="7" t="str">
        <f>IF([1]配变!G1746="","",[1]配变!G1746)</f>
        <v/>
      </c>
    </row>
    <row r="1747" spans="1:10" x14ac:dyDescent="0.15">
      <c r="A1747" s="7" t="str">
        <f>IF([1]配变!A1747="","",[1]配变!A1747)</f>
        <v/>
      </c>
      <c r="B1747" s="7" t="str">
        <f>IF([1]配变!B1747="","",[1]配变!B1747)</f>
        <v/>
      </c>
      <c r="C1747" s="7" t="str">
        <f>IF([1]配变!D1747="","",[1]配变!D1747)</f>
        <v/>
      </c>
      <c r="D1747" s="7" t="str">
        <f>IF([1]配变!F1747="","",[1]配变!F1747)</f>
        <v/>
      </c>
      <c r="E1747" s="7" t="str">
        <f>IF([1]配变!H1747="","",[1]配变!H1747)</f>
        <v/>
      </c>
      <c r="F1747" s="7" t="str">
        <f>IF([1]配变!J1747="","",[1]配变!J1747)</f>
        <v/>
      </c>
      <c r="G1747" s="7" t="str">
        <f>IF([1]配变!K1747="","",[1]配变!K1747)</f>
        <v/>
      </c>
      <c r="H1747" s="7" t="str">
        <f>IF([1]配变!L1747="","",[1]配变!L1747)</f>
        <v/>
      </c>
      <c r="I1747" s="7" t="str">
        <f>IF([1]配变!M1747="","",[1]配变!M1747)</f>
        <v/>
      </c>
      <c r="J1747" s="7" t="str">
        <f>IF([1]配变!G1747="","",[1]配变!G1747)</f>
        <v/>
      </c>
    </row>
    <row r="1748" spans="1:10" x14ac:dyDescent="0.15">
      <c r="A1748" s="7" t="str">
        <f>IF([1]配变!A1748="","",[1]配变!A1748)</f>
        <v/>
      </c>
      <c r="B1748" s="7" t="str">
        <f>IF([1]配变!B1748="","",[1]配变!B1748)</f>
        <v/>
      </c>
      <c r="C1748" s="7" t="str">
        <f>IF([1]配变!D1748="","",[1]配变!D1748)</f>
        <v/>
      </c>
      <c r="D1748" s="7" t="str">
        <f>IF([1]配变!F1748="","",[1]配变!F1748)</f>
        <v/>
      </c>
      <c r="E1748" s="7" t="str">
        <f>IF([1]配变!H1748="","",[1]配变!H1748)</f>
        <v/>
      </c>
      <c r="F1748" s="7" t="str">
        <f>IF([1]配变!J1748="","",[1]配变!J1748)</f>
        <v/>
      </c>
      <c r="G1748" s="7" t="str">
        <f>IF([1]配变!K1748="","",[1]配变!K1748)</f>
        <v/>
      </c>
      <c r="H1748" s="7" t="str">
        <f>IF([1]配变!L1748="","",[1]配变!L1748)</f>
        <v/>
      </c>
      <c r="I1748" s="7" t="str">
        <f>IF([1]配变!M1748="","",[1]配变!M1748)</f>
        <v/>
      </c>
      <c r="J1748" s="7" t="str">
        <f>IF([1]配变!G1748="","",[1]配变!G1748)</f>
        <v/>
      </c>
    </row>
    <row r="1749" spans="1:10" x14ac:dyDescent="0.15">
      <c r="A1749" s="7" t="str">
        <f>IF([1]配变!A1749="","",[1]配变!A1749)</f>
        <v/>
      </c>
      <c r="B1749" s="7" t="str">
        <f>IF([1]配变!B1749="","",[1]配变!B1749)</f>
        <v/>
      </c>
      <c r="C1749" s="7" t="str">
        <f>IF([1]配变!D1749="","",[1]配变!D1749)</f>
        <v/>
      </c>
      <c r="D1749" s="7" t="str">
        <f>IF([1]配变!F1749="","",[1]配变!F1749)</f>
        <v/>
      </c>
      <c r="E1749" s="7" t="str">
        <f>IF([1]配变!H1749="","",[1]配变!H1749)</f>
        <v/>
      </c>
      <c r="F1749" s="7" t="str">
        <f>IF([1]配变!J1749="","",[1]配变!J1749)</f>
        <v/>
      </c>
      <c r="G1749" s="7" t="str">
        <f>IF([1]配变!K1749="","",[1]配变!K1749)</f>
        <v/>
      </c>
      <c r="H1749" s="7" t="str">
        <f>IF([1]配变!L1749="","",[1]配变!L1749)</f>
        <v/>
      </c>
      <c r="I1749" s="7" t="str">
        <f>IF([1]配变!M1749="","",[1]配变!M1749)</f>
        <v/>
      </c>
      <c r="J1749" s="7" t="str">
        <f>IF([1]配变!G1749="","",[1]配变!G1749)</f>
        <v/>
      </c>
    </row>
    <row r="1750" spans="1:10" x14ac:dyDescent="0.15">
      <c r="A1750" s="7" t="str">
        <f>IF([1]配变!A1750="","",[1]配变!A1750)</f>
        <v/>
      </c>
      <c r="B1750" s="7" t="str">
        <f>IF([1]配变!B1750="","",[1]配变!B1750)</f>
        <v/>
      </c>
      <c r="C1750" s="7" t="str">
        <f>IF([1]配变!D1750="","",[1]配变!D1750)</f>
        <v/>
      </c>
      <c r="D1750" s="7" t="str">
        <f>IF([1]配变!F1750="","",[1]配变!F1750)</f>
        <v/>
      </c>
      <c r="E1750" s="7" t="str">
        <f>IF([1]配变!H1750="","",[1]配变!H1750)</f>
        <v/>
      </c>
      <c r="F1750" s="7" t="str">
        <f>IF([1]配变!J1750="","",[1]配变!J1750)</f>
        <v/>
      </c>
      <c r="G1750" s="7" t="str">
        <f>IF([1]配变!K1750="","",[1]配变!K1750)</f>
        <v/>
      </c>
      <c r="H1750" s="7" t="str">
        <f>IF([1]配变!L1750="","",[1]配变!L1750)</f>
        <v/>
      </c>
      <c r="I1750" s="7" t="str">
        <f>IF([1]配变!M1750="","",[1]配变!M1750)</f>
        <v/>
      </c>
      <c r="J1750" s="7" t="str">
        <f>IF([1]配变!G1750="","",[1]配变!G1750)</f>
        <v/>
      </c>
    </row>
    <row r="1751" spans="1:10" x14ac:dyDescent="0.15">
      <c r="A1751" s="7" t="str">
        <f>IF([1]配变!A1751="","",[1]配变!A1751)</f>
        <v/>
      </c>
      <c r="B1751" s="7" t="str">
        <f>IF([1]配变!B1751="","",[1]配变!B1751)</f>
        <v/>
      </c>
      <c r="C1751" s="7" t="str">
        <f>IF([1]配变!D1751="","",[1]配变!D1751)</f>
        <v/>
      </c>
      <c r="D1751" s="7" t="str">
        <f>IF([1]配变!F1751="","",[1]配变!F1751)</f>
        <v/>
      </c>
      <c r="E1751" s="7" t="str">
        <f>IF([1]配变!H1751="","",[1]配变!H1751)</f>
        <v/>
      </c>
      <c r="F1751" s="7" t="str">
        <f>IF([1]配变!J1751="","",[1]配变!J1751)</f>
        <v/>
      </c>
      <c r="G1751" s="7" t="str">
        <f>IF([1]配变!K1751="","",[1]配变!K1751)</f>
        <v/>
      </c>
      <c r="H1751" s="7" t="str">
        <f>IF([1]配变!L1751="","",[1]配变!L1751)</f>
        <v/>
      </c>
      <c r="I1751" s="7" t="str">
        <f>IF([1]配变!M1751="","",[1]配变!M1751)</f>
        <v/>
      </c>
      <c r="J1751" s="7" t="str">
        <f>IF([1]配变!G1751="","",[1]配变!G1751)</f>
        <v/>
      </c>
    </row>
    <row r="1752" spans="1:10" x14ac:dyDescent="0.15">
      <c r="A1752" s="7" t="str">
        <f>IF([1]配变!A1752="","",[1]配变!A1752)</f>
        <v/>
      </c>
      <c r="B1752" s="7" t="str">
        <f>IF([1]配变!B1752="","",[1]配变!B1752)</f>
        <v/>
      </c>
      <c r="C1752" s="7" t="str">
        <f>IF([1]配变!D1752="","",[1]配变!D1752)</f>
        <v/>
      </c>
      <c r="D1752" s="7" t="str">
        <f>IF([1]配变!F1752="","",[1]配变!F1752)</f>
        <v/>
      </c>
      <c r="E1752" s="7" t="str">
        <f>IF([1]配变!H1752="","",[1]配变!H1752)</f>
        <v/>
      </c>
      <c r="F1752" s="7" t="str">
        <f>IF([1]配变!J1752="","",[1]配变!J1752)</f>
        <v/>
      </c>
      <c r="G1752" s="7" t="str">
        <f>IF([1]配变!K1752="","",[1]配变!K1752)</f>
        <v/>
      </c>
      <c r="H1752" s="7" t="str">
        <f>IF([1]配变!L1752="","",[1]配变!L1752)</f>
        <v/>
      </c>
      <c r="I1752" s="7" t="str">
        <f>IF([1]配变!M1752="","",[1]配变!M1752)</f>
        <v/>
      </c>
      <c r="J1752" s="7" t="str">
        <f>IF([1]配变!G1752="","",[1]配变!G1752)</f>
        <v/>
      </c>
    </row>
    <row r="1753" spans="1:10" x14ac:dyDescent="0.15">
      <c r="A1753" s="7" t="str">
        <f>IF([1]配变!A1753="","",[1]配变!A1753)</f>
        <v/>
      </c>
      <c r="B1753" s="7" t="str">
        <f>IF([1]配变!B1753="","",[1]配变!B1753)</f>
        <v/>
      </c>
      <c r="C1753" s="7" t="str">
        <f>IF([1]配变!D1753="","",[1]配变!D1753)</f>
        <v/>
      </c>
      <c r="D1753" s="7" t="str">
        <f>IF([1]配变!F1753="","",[1]配变!F1753)</f>
        <v/>
      </c>
      <c r="E1753" s="7" t="str">
        <f>IF([1]配变!H1753="","",[1]配变!H1753)</f>
        <v/>
      </c>
      <c r="F1753" s="7" t="str">
        <f>IF([1]配变!J1753="","",[1]配变!J1753)</f>
        <v/>
      </c>
      <c r="G1753" s="7" t="str">
        <f>IF([1]配变!K1753="","",[1]配变!K1753)</f>
        <v/>
      </c>
      <c r="H1753" s="7" t="str">
        <f>IF([1]配变!L1753="","",[1]配变!L1753)</f>
        <v/>
      </c>
      <c r="I1753" s="7" t="str">
        <f>IF([1]配变!M1753="","",[1]配变!M1753)</f>
        <v/>
      </c>
      <c r="J1753" s="7" t="str">
        <f>IF([1]配变!G1753="","",[1]配变!G1753)</f>
        <v/>
      </c>
    </row>
    <row r="1754" spans="1:10" x14ac:dyDescent="0.15">
      <c r="A1754" s="7" t="str">
        <f>IF([1]配变!A1754="","",[1]配变!A1754)</f>
        <v/>
      </c>
      <c r="B1754" s="7" t="str">
        <f>IF([1]配变!B1754="","",[1]配变!B1754)</f>
        <v/>
      </c>
      <c r="C1754" s="7" t="str">
        <f>IF([1]配变!D1754="","",[1]配变!D1754)</f>
        <v/>
      </c>
      <c r="D1754" s="7" t="str">
        <f>IF([1]配变!F1754="","",[1]配变!F1754)</f>
        <v/>
      </c>
      <c r="E1754" s="7" t="str">
        <f>IF([1]配变!H1754="","",[1]配变!H1754)</f>
        <v/>
      </c>
      <c r="F1754" s="7" t="str">
        <f>IF([1]配变!J1754="","",[1]配变!J1754)</f>
        <v/>
      </c>
      <c r="G1754" s="7" t="str">
        <f>IF([1]配变!K1754="","",[1]配变!K1754)</f>
        <v/>
      </c>
      <c r="H1754" s="7" t="str">
        <f>IF([1]配变!L1754="","",[1]配变!L1754)</f>
        <v/>
      </c>
      <c r="I1754" s="7" t="str">
        <f>IF([1]配变!M1754="","",[1]配变!M1754)</f>
        <v/>
      </c>
      <c r="J1754" s="7" t="str">
        <f>IF([1]配变!G1754="","",[1]配变!G1754)</f>
        <v/>
      </c>
    </row>
    <row r="1755" spans="1:10" x14ac:dyDescent="0.15">
      <c r="A1755" s="7" t="str">
        <f>IF([1]配变!A1755="","",[1]配变!A1755)</f>
        <v/>
      </c>
      <c r="B1755" s="7" t="str">
        <f>IF([1]配变!B1755="","",[1]配变!B1755)</f>
        <v/>
      </c>
      <c r="C1755" s="7" t="str">
        <f>IF([1]配变!D1755="","",[1]配变!D1755)</f>
        <v/>
      </c>
      <c r="D1755" s="7" t="str">
        <f>IF([1]配变!F1755="","",[1]配变!F1755)</f>
        <v/>
      </c>
      <c r="E1755" s="7" t="str">
        <f>IF([1]配变!H1755="","",[1]配变!H1755)</f>
        <v/>
      </c>
      <c r="F1755" s="7" t="str">
        <f>IF([1]配变!J1755="","",[1]配变!J1755)</f>
        <v/>
      </c>
      <c r="G1755" s="7" t="str">
        <f>IF([1]配变!K1755="","",[1]配变!K1755)</f>
        <v/>
      </c>
      <c r="H1755" s="7" t="str">
        <f>IF([1]配变!L1755="","",[1]配变!L1755)</f>
        <v/>
      </c>
      <c r="I1755" s="7" t="str">
        <f>IF([1]配变!M1755="","",[1]配变!M1755)</f>
        <v/>
      </c>
      <c r="J1755" s="7" t="str">
        <f>IF([1]配变!G1755="","",[1]配变!G1755)</f>
        <v/>
      </c>
    </row>
    <row r="1756" spans="1:10" x14ac:dyDescent="0.15">
      <c r="A1756" s="7" t="str">
        <f>IF([1]配变!A1756="","",[1]配变!A1756)</f>
        <v/>
      </c>
      <c r="B1756" s="7" t="str">
        <f>IF([1]配变!B1756="","",[1]配变!B1756)</f>
        <v/>
      </c>
      <c r="C1756" s="7" t="str">
        <f>IF([1]配变!D1756="","",[1]配变!D1756)</f>
        <v/>
      </c>
      <c r="D1756" s="7" t="str">
        <f>IF([1]配变!F1756="","",[1]配变!F1756)</f>
        <v/>
      </c>
      <c r="E1756" s="7" t="str">
        <f>IF([1]配变!H1756="","",[1]配变!H1756)</f>
        <v/>
      </c>
      <c r="F1756" s="7" t="str">
        <f>IF([1]配变!J1756="","",[1]配变!J1756)</f>
        <v/>
      </c>
      <c r="G1756" s="7" t="str">
        <f>IF([1]配变!K1756="","",[1]配变!K1756)</f>
        <v/>
      </c>
      <c r="H1756" s="7" t="str">
        <f>IF([1]配变!L1756="","",[1]配变!L1756)</f>
        <v/>
      </c>
      <c r="I1756" s="7" t="str">
        <f>IF([1]配变!M1756="","",[1]配变!M1756)</f>
        <v/>
      </c>
      <c r="J1756" s="7" t="str">
        <f>IF([1]配变!G1756="","",[1]配变!G1756)</f>
        <v/>
      </c>
    </row>
    <row r="1757" spans="1:10" x14ac:dyDescent="0.15">
      <c r="A1757" s="7" t="str">
        <f>IF([1]配变!A1757="","",[1]配变!A1757)</f>
        <v/>
      </c>
      <c r="B1757" s="7" t="str">
        <f>IF([1]配变!B1757="","",[1]配变!B1757)</f>
        <v/>
      </c>
      <c r="C1757" s="7" t="str">
        <f>IF([1]配变!D1757="","",[1]配变!D1757)</f>
        <v/>
      </c>
      <c r="D1757" s="7" t="str">
        <f>IF([1]配变!F1757="","",[1]配变!F1757)</f>
        <v/>
      </c>
      <c r="E1757" s="7" t="str">
        <f>IF([1]配变!H1757="","",[1]配变!H1757)</f>
        <v/>
      </c>
      <c r="F1757" s="7" t="str">
        <f>IF([1]配变!J1757="","",[1]配变!J1757)</f>
        <v/>
      </c>
      <c r="G1757" s="7" t="str">
        <f>IF([1]配变!K1757="","",[1]配变!K1757)</f>
        <v/>
      </c>
      <c r="H1757" s="7" t="str">
        <f>IF([1]配变!L1757="","",[1]配变!L1757)</f>
        <v/>
      </c>
      <c r="I1757" s="7" t="str">
        <f>IF([1]配变!M1757="","",[1]配变!M1757)</f>
        <v/>
      </c>
      <c r="J1757" s="7" t="str">
        <f>IF([1]配变!G1757="","",[1]配变!G1757)</f>
        <v/>
      </c>
    </row>
    <row r="1758" spans="1:10" x14ac:dyDescent="0.15">
      <c r="A1758" s="7" t="str">
        <f>IF([1]配变!A1758="","",[1]配变!A1758)</f>
        <v/>
      </c>
      <c r="B1758" s="7" t="str">
        <f>IF([1]配变!B1758="","",[1]配变!B1758)</f>
        <v/>
      </c>
      <c r="C1758" s="7" t="str">
        <f>IF([1]配变!D1758="","",[1]配变!D1758)</f>
        <v/>
      </c>
      <c r="D1758" s="7" t="str">
        <f>IF([1]配变!F1758="","",[1]配变!F1758)</f>
        <v/>
      </c>
      <c r="E1758" s="7" t="str">
        <f>IF([1]配变!H1758="","",[1]配变!H1758)</f>
        <v/>
      </c>
      <c r="F1758" s="7" t="str">
        <f>IF([1]配变!J1758="","",[1]配变!J1758)</f>
        <v/>
      </c>
      <c r="G1758" s="7" t="str">
        <f>IF([1]配变!K1758="","",[1]配变!K1758)</f>
        <v/>
      </c>
      <c r="H1758" s="7" t="str">
        <f>IF([1]配变!L1758="","",[1]配变!L1758)</f>
        <v/>
      </c>
      <c r="I1758" s="7" t="str">
        <f>IF([1]配变!M1758="","",[1]配变!M1758)</f>
        <v/>
      </c>
      <c r="J1758" s="7" t="str">
        <f>IF([1]配变!G1758="","",[1]配变!G1758)</f>
        <v/>
      </c>
    </row>
    <row r="1759" spans="1:10" x14ac:dyDescent="0.15">
      <c r="A1759" s="7" t="str">
        <f>IF([1]配变!A1759="","",[1]配变!A1759)</f>
        <v/>
      </c>
      <c r="B1759" s="7" t="str">
        <f>IF([1]配变!B1759="","",[1]配变!B1759)</f>
        <v/>
      </c>
      <c r="C1759" s="7" t="str">
        <f>IF([1]配变!D1759="","",[1]配变!D1759)</f>
        <v/>
      </c>
      <c r="D1759" s="7" t="str">
        <f>IF([1]配变!F1759="","",[1]配变!F1759)</f>
        <v/>
      </c>
      <c r="E1759" s="7" t="str">
        <f>IF([1]配变!H1759="","",[1]配变!H1759)</f>
        <v/>
      </c>
      <c r="F1759" s="7" t="str">
        <f>IF([1]配变!J1759="","",[1]配变!J1759)</f>
        <v/>
      </c>
      <c r="G1759" s="7" t="str">
        <f>IF([1]配变!K1759="","",[1]配变!K1759)</f>
        <v/>
      </c>
      <c r="H1759" s="7" t="str">
        <f>IF([1]配变!L1759="","",[1]配变!L1759)</f>
        <v/>
      </c>
      <c r="I1759" s="7" t="str">
        <f>IF([1]配变!M1759="","",[1]配变!M1759)</f>
        <v/>
      </c>
      <c r="J1759" s="7" t="str">
        <f>IF([1]配变!G1759="","",[1]配变!G1759)</f>
        <v/>
      </c>
    </row>
    <row r="1760" spans="1:10" x14ac:dyDescent="0.15">
      <c r="A1760" s="7" t="str">
        <f>IF([1]配变!A1760="","",[1]配变!A1760)</f>
        <v/>
      </c>
      <c r="B1760" s="7" t="str">
        <f>IF([1]配变!B1760="","",[1]配变!B1760)</f>
        <v/>
      </c>
      <c r="C1760" s="7" t="str">
        <f>IF([1]配变!D1760="","",[1]配变!D1760)</f>
        <v/>
      </c>
      <c r="D1760" s="7" t="str">
        <f>IF([1]配变!F1760="","",[1]配变!F1760)</f>
        <v/>
      </c>
      <c r="E1760" s="7" t="str">
        <f>IF([1]配变!H1760="","",[1]配变!H1760)</f>
        <v/>
      </c>
      <c r="F1760" s="7" t="str">
        <f>IF([1]配变!J1760="","",[1]配变!J1760)</f>
        <v/>
      </c>
      <c r="G1760" s="7" t="str">
        <f>IF([1]配变!K1760="","",[1]配变!K1760)</f>
        <v/>
      </c>
      <c r="H1760" s="7" t="str">
        <f>IF([1]配变!L1760="","",[1]配变!L1760)</f>
        <v/>
      </c>
      <c r="I1760" s="7" t="str">
        <f>IF([1]配变!M1760="","",[1]配变!M1760)</f>
        <v/>
      </c>
      <c r="J1760" s="7" t="str">
        <f>IF([1]配变!G1760="","",[1]配变!G1760)</f>
        <v/>
      </c>
    </row>
    <row r="1761" spans="1:10" x14ac:dyDescent="0.15">
      <c r="A1761" s="7" t="str">
        <f>IF([1]配变!A1761="","",[1]配变!A1761)</f>
        <v/>
      </c>
      <c r="B1761" s="7" t="str">
        <f>IF([1]配变!B1761="","",[1]配变!B1761)</f>
        <v/>
      </c>
      <c r="C1761" s="7" t="str">
        <f>IF([1]配变!D1761="","",[1]配变!D1761)</f>
        <v/>
      </c>
      <c r="D1761" s="7" t="str">
        <f>IF([1]配变!F1761="","",[1]配变!F1761)</f>
        <v/>
      </c>
      <c r="E1761" s="7" t="str">
        <f>IF([1]配变!H1761="","",[1]配变!H1761)</f>
        <v/>
      </c>
      <c r="F1761" s="7" t="str">
        <f>IF([1]配变!J1761="","",[1]配变!J1761)</f>
        <v/>
      </c>
      <c r="G1761" s="7" t="str">
        <f>IF([1]配变!K1761="","",[1]配变!K1761)</f>
        <v/>
      </c>
      <c r="H1761" s="7" t="str">
        <f>IF([1]配变!L1761="","",[1]配变!L1761)</f>
        <v/>
      </c>
      <c r="I1761" s="7" t="str">
        <f>IF([1]配变!M1761="","",[1]配变!M1761)</f>
        <v/>
      </c>
      <c r="J1761" s="7" t="str">
        <f>IF([1]配变!G1761="","",[1]配变!G1761)</f>
        <v/>
      </c>
    </row>
    <row r="1762" spans="1:10" x14ac:dyDescent="0.15">
      <c r="A1762" s="7" t="str">
        <f>IF([1]配变!A1762="","",[1]配变!A1762)</f>
        <v/>
      </c>
      <c r="B1762" s="7" t="str">
        <f>IF([1]配变!B1762="","",[1]配变!B1762)</f>
        <v/>
      </c>
      <c r="C1762" s="7" t="str">
        <f>IF([1]配变!D1762="","",[1]配变!D1762)</f>
        <v/>
      </c>
      <c r="D1762" s="7" t="str">
        <f>IF([1]配变!F1762="","",[1]配变!F1762)</f>
        <v/>
      </c>
      <c r="E1762" s="7" t="str">
        <f>IF([1]配变!H1762="","",[1]配变!H1762)</f>
        <v/>
      </c>
      <c r="F1762" s="7" t="str">
        <f>IF([1]配变!J1762="","",[1]配变!J1762)</f>
        <v/>
      </c>
      <c r="G1762" s="7" t="str">
        <f>IF([1]配变!K1762="","",[1]配变!K1762)</f>
        <v/>
      </c>
      <c r="H1762" s="7" t="str">
        <f>IF([1]配变!L1762="","",[1]配变!L1762)</f>
        <v/>
      </c>
      <c r="I1762" s="7" t="str">
        <f>IF([1]配变!M1762="","",[1]配变!M1762)</f>
        <v/>
      </c>
      <c r="J1762" s="7" t="str">
        <f>IF([1]配变!G1762="","",[1]配变!G1762)</f>
        <v/>
      </c>
    </row>
    <row r="1763" spans="1:10" x14ac:dyDescent="0.15">
      <c r="A1763" s="7" t="str">
        <f>IF([1]配变!A1763="","",[1]配变!A1763)</f>
        <v/>
      </c>
      <c r="B1763" s="7" t="str">
        <f>IF([1]配变!B1763="","",[1]配变!B1763)</f>
        <v/>
      </c>
      <c r="C1763" s="7" t="str">
        <f>IF([1]配变!D1763="","",[1]配变!D1763)</f>
        <v/>
      </c>
      <c r="D1763" s="7" t="str">
        <f>IF([1]配变!F1763="","",[1]配变!F1763)</f>
        <v/>
      </c>
      <c r="E1763" s="7" t="str">
        <f>IF([1]配变!H1763="","",[1]配变!H1763)</f>
        <v/>
      </c>
      <c r="F1763" s="7" t="str">
        <f>IF([1]配变!J1763="","",[1]配变!J1763)</f>
        <v/>
      </c>
      <c r="G1763" s="7" t="str">
        <f>IF([1]配变!K1763="","",[1]配变!K1763)</f>
        <v/>
      </c>
      <c r="H1763" s="7" t="str">
        <f>IF([1]配变!L1763="","",[1]配变!L1763)</f>
        <v/>
      </c>
      <c r="I1763" s="7" t="str">
        <f>IF([1]配变!M1763="","",[1]配变!M1763)</f>
        <v/>
      </c>
      <c r="J1763" s="7" t="str">
        <f>IF([1]配变!G1763="","",[1]配变!G1763)</f>
        <v/>
      </c>
    </row>
    <row r="1764" spans="1:10" x14ac:dyDescent="0.15">
      <c r="A1764" s="7" t="str">
        <f>IF([1]配变!A1764="","",[1]配变!A1764)</f>
        <v/>
      </c>
      <c r="B1764" s="7" t="str">
        <f>IF([1]配变!B1764="","",[1]配变!B1764)</f>
        <v/>
      </c>
      <c r="C1764" s="7" t="str">
        <f>IF([1]配变!D1764="","",[1]配变!D1764)</f>
        <v/>
      </c>
      <c r="D1764" s="7" t="str">
        <f>IF([1]配变!F1764="","",[1]配变!F1764)</f>
        <v/>
      </c>
      <c r="E1764" s="7" t="str">
        <f>IF([1]配变!H1764="","",[1]配变!H1764)</f>
        <v/>
      </c>
      <c r="F1764" s="7" t="str">
        <f>IF([1]配变!J1764="","",[1]配变!J1764)</f>
        <v/>
      </c>
      <c r="G1764" s="7" t="str">
        <f>IF([1]配变!K1764="","",[1]配变!K1764)</f>
        <v/>
      </c>
      <c r="H1764" s="7" t="str">
        <f>IF([1]配变!L1764="","",[1]配变!L1764)</f>
        <v/>
      </c>
      <c r="I1764" s="7" t="str">
        <f>IF([1]配变!M1764="","",[1]配变!M1764)</f>
        <v/>
      </c>
      <c r="J1764" s="7" t="str">
        <f>IF([1]配变!G1764="","",[1]配变!G1764)</f>
        <v/>
      </c>
    </row>
    <row r="1765" spans="1:10" x14ac:dyDescent="0.15">
      <c r="A1765" s="7" t="str">
        <f>IF([1]配变!A1765="","",[1]配变!A1765)</f>
        <v/>
      </c>
      <c r="B1765" s="7" t="str">
        <f>IF([1]配变!B1765="","",[1]配变!B1765)</f>
        <v/>
      </c>
      <c r="C1765" s="7" t="str">
        <f>IF([1]配变!D1765="","",[1]配变!D1765)</f>
        <v/>
      </c>
      <c r="D1765" s="7" t="str">
        <f>IF([1]配变!F1765="","",[1]配变!F1765)</f>
        <v/>
      </c>
      <c r="E1765" s="7" t="str">
        <f>IF([1]配变!H1765="","",[1]配变!H1765)</f>
        <v/>
      </c>
      <c r="F1765" s="7" t="str">
        <f>IF([1]配变!J1765="","",[1]配变!J1765)</f>
        <v/>
      </c>
      <c r="G1765" s="7" t="str">
        <f>IF([1]配变!K1765="","",[1]配变!K1765)</f>
        <v/>
      </c>
      <c r="H1765" s="7" t="str">
        <f>IF([1]配变!L1765="","",[1]配变!L1765)</f>
        <v/>
      </c>
      <c r="I1765" s="7" t="str">
        <f>IF([1]配变!M1765="","",[1]配变!M1765)</f>
        <v/>
      </c>
      <c r="J1765" s="7" t="str">
        <f>IF([1]配变!G1765="","",[1]配变!G1765)</f>
        <v/>
      </c>
    </row>
    <row r="1766" spans="1:10" x14ac:dyDescent="0.15">
      <c r="A1766" s="7" t="str">
        <f>IF([1]配变!A1766="","",[1]配变!A1766)</f>
        <v/>
      </c>
      <c r="B1766" s="7" t="str">
        <f>IF([1]配变!B1766="","",[1]配变!B1766)</f>
        <v/>
      </c>
      <c r="C1766" s="7" t="str">
        <f>IF([1]配变!D1766="","",[1]配变!D1766)</f>
        <v/>
      </c>
      <c r="D1766" s="7" t="str">
        <f>IF([1]配变!F1766="","",[1]配变!F1766)</f>
        <v/>
      </c>
      <c r="E1766" s="7" t="str">
        <f>IF([1]配变!H1766="","",[1]配变!H1766)</f>
        <v/>
      </c>
      <c r="F1766" s="7" t="str">
        <f>IF([1]配变!J1766="","",[1]配变!J1766)</f>
        <v/>
      </c>
      <c r="G1766" s="7" t="str">
        <f>IF([1]配变!K1766="","",[1]配变!K1766)</f>
        <v/>
      </c>
      <c r="H1766" s="7" t="str">
        <f>IF([1]配变!L1766="","",[1]配变!L1766)</f>
        <v/>
      </c>
      <c r="I1766" s="7" t="str">
        <f>IF([1]配变!M1766="","",[1]配变!M1766)</f>
        <v/>
      </c>
      <c r="J1766" s="7" t="str">
        <f>IF([1]配变!G1766="","",[1]配变!G1766)</f>
        <v/>
      </c>
    </row>
    <row r="1767" spans="1:10" x14ac:dyDescent="0.15">
      <c r="A1767" s="7" t="str">
        <f>IF([1]配变!A1767="","",[1]配变!A1767)</f>
        <v/>
      </c>
      <c r="B1767" s="7" t="str">
        <f>IF([1]配变!B1767="","",[1]配变!B1767)</f>
        <v/>
      </c>
      <c r="C1767" s="7" t="str">
        <f>IF([1]配变!D1767="","",[1]配变!D1767)</f>
        <v/>
      </c>
      <c r="D1767" s="7" t="str">
        <f>IF([1]配变!F1767="","",[1]配变!F1767)</f>
        <v/>
      </c>
      <c r="E1767" s="7" t="str">
        <f>IF([1]配变!H1767="","",[1]配变!H1767)</f>
        <v/>
      </c>
      <c r="F1767" s="7" t="str">
        <f>IF([1]配变!J1767="","",[1]配变!J1767)</f>
        <v/>
      </c>
      <c r="G1767" s="7" t="str">
        <f>IF([1]配变!K1767="","",[1]配变!K1767)</f>
        <v/>
      </c>
      <c r="H1767" s="7" t="str">
        <f>IF([1]配变!L1767="","",[1]配变!L1767)</f>
        <v/>
      </c>
      <c r="I1767" s="7" t="str">
        <f>IF([1]配变!M1767="","",[1]配变!M1767)</f>
        <v/>
      </c>
      <c r="J1767" s="7" t="str">
        <f>IF([1]配变!G1767="","",[1]配变!G1767)</f>
        <v/>
      </c>
    </row>
    <row r="1768" spans="1:10" x14ac:dyDescent="0.15">
      <c r="A1768" s="7" t="str">
        <f>IF([1]配变!A1768="","",[1]配变!A1768)</f>
        <v/>
      </c>
      <c r="B1768" s="7" t="str">
        <f>IF([1]配变!B1768="","",[1]配变!B1768)</f>
        <v/>
      </c>
      <c r="C1768" s="7" t="str">
        <f>IF([1]配变!D1768="","",[1]配变!D1768)</f>
        <v/>
      </c>
      <c r="D1768" s="7" t="str">
        <f>IF([1]配变!F1768="","",[1]配变!F1768)</f>
        <v/>
      </c>
      <c r="E1768" s="7" t="str">
        <f>IF([1]配变!H1768="","",[1]配变!H1768)</f>
        <v/>
      </c>
      <c r="F1768" s="7" t="str">
        <f>IF([1]配变!J1768="","",[1]配变!J1768)</f>
        <v/>
      </c>
      <c r="G1768" s="7" t="str">
        <f>IF([1]配变!K1768="","",[1]配变!K1768)</f>
        <v/>
      </c>
      <c r="H1768" s="7" t="str">
        <f>IF([1]配变!L1768="","",[1]配变!L1768)</f>
        <v/>
      </c>
      <c r="I1768" s="7" t="str">
        <f>IF([1]配变!M1768="","",[1]配变!M1768)</f>
        <v/>
      </c>
      <c r="J1768" s="7" t="str">
        <f>IF([1]配变!G1768="","",[1]配变!G1768)</f>
        <v/>
      </c>
    </row>
    <row r="1769" spans="1:10" x14ac:dyDescent="0.15">
      <c r="A1769" s="7" t="str">
        <f>IF([1]配变!A1769="","",[1]配变!A1769)</f>
        <v/>
      </c>
      <c r="B1769" s="7" t="str">
        <f>IF([1]配变!B1769="","",[1]配变!B1769)</f>
        <v/>
      </c>
      <c r="C1769" s="7" t="str">
        <f>IF([1]配变!D1769="","",[1]配变!D1769)</f>
        <v/>
      </c>
      <c r="D1769" s="7" t="str">
        <f>IF([1]配变!F1769="","",[1]配变!F1769)</f>
        <v/>
      </c>
      <c r="E1769" s="7" t="str">
        <f>IF([1]配变!H1769="","",[1]配变!H1769)</f>
        <v/>
      </c>
      <c r="F1769" s="7" t="str">
        <f>IF([1]配变!J1769="","",[1]配变!J1769)</f>
        <v/>
      </c>
      <c r="G1769" s="7" t="str">
        <f>IF([1]配变!K1769="","",[1]配变!K1769)</f>
        <v/>
      </c>
      <c r="H1769" s="7" t="str">
        <f>IF([1]配变!L1769="","",[1]配变!L1769)</f>
        <v/>
      </c>
      <c r="I1769" s="7" t="str">
        <f>IF([1]配变!M1769="","",[1]配变!M1769)</f>
        <v/>
      </c>
      <c r="J1769" s="7" t="str">
        <f>IF([1]配变!G1769="","",[1]配变!G1769)</f>
        <v/>
      </c>
    </row>
    <row r="1770" spans="1:10" x14ac:dyDescent="0.15">
      <c r="A1770" s="7" t="str">
        <f>IF([1]配变!A1770="","",[1]配变!A1770)</f>
        <v/>
      </c>
      <c r="B1770" s="7" t="str">
        <f>IF([1]配变!B1770="","",[1]配变!B1770)</f>
        <v/>
      </c>
      <c r="C1770" s="7" t="str">
        <f>IF([1]配变!D1770="","",[1]配变!D1770)</f>
        <v/>
      </c>
      <c r="D1770" s="7" t="str">
        <f>IF([1]配变!F1770="","",[1]配变!F1770)</f>
        <v/>
      </c>
      <c r="E1770" s="7" t="str">
        <f>IF([1]配变!H1770="","",[1]配变!H1770)</f>
        <v/>
      </c>
      <c r="F1770" s="7" t="str">
        <f>IF([1]配变!J1770="","",[1]配变!J1770)</f>
        <v/>
      </c>
      <c r="G1770" s="7" t="str">
        <f>IF([1]配变!K1770="","",[1]配变!K1770)</f>
        <v/>
      </c>
      <c r="H1770" s="7" t="str">
        <f>IF([1]配变!L1770="","",[1]配变!L1770)</f>
        <v/>
      </c>
      <c r="I1770" s="7" t="str">
        <f>IF([1]配变!M1770="","",[1]配变!M1770)</f>
        <v/>
      </c>
      <c r="J1770" s="7" t="str">
        <f>IF([1]配变!G1770="","",[1]配变!G1770)</f>
        <v/>
      </c>
    </row>
    <row r="1771" spans="1:10" x14ac:dyDescent="0.15">
      <c r="A1771" s="7" t="str">
        <f>IF([1]配变!A1771="","",[1]配变!A1771)</f>
        <v/>
      </c>
      <c r="B1771" s="7" t="str">
        <f>IF([1]配变!B1771="","",[1]配变!B1771)</f>
        <v/>
      </c>
      <c r="C1771" s="7" t="str">
        <f>IF([1]配变!D1771="","",[1]配变!D1771)</f>
        <v/>
      </c>
      <c r="D1771" s="7" t="str">
        <f>IF([1]配变!F1771="","",[1]配变!F1771)</f>
        <v/>
      </c>
      <c r="E1771" s="7" t="str">
        <f>IF([1]配变!H1771="","",[1]配变!H1771)</f>
        <v/>
      </c>
      <c r="F1771" s="7" t="str">
        <f>IF([1]配变!J1771="","",[1]配变!J1771)</f>
        <v/>
      </c>
      <c r="G1771" s="7" t="str">
        <f>IF([1]配变!K1771="","",[1]配变!K1771)</f>
        <v/>
      </c>
      <c r="H1771" s="7" t="str">
        <f>IF([1]配变!L1771="","",[1]配变!L1771)</f>
        <v/>
      </c>
      <c r="I1771" s="7" t="str">
        <f>IF([1]配变!M1771="","",[1]配变!M1771)</f>
        <v/>
      </c>
      <c r="J1771" s="7" t="str">
        <f>IF([1]配变!G1771="","",[1]配变!G1771)</f>
        <v/>
      </c>
    </row>
    <row r="1772" spans="1:10" x14ac:dyDescent="0.15">
      <c r="A1772" s="7" t="str">
        <f>IF([1]配变!A1772="","",[1]配变!A1772)</f>
        <v/>
      </c>
      <c r="B1772" s="7" t="str">
        <f>IF([1]配变!B1772="","",[1]配变!B1772)</f>
        <v/>
      </c>
      <c r="C1772" s="7" t="str">
        <f>IF([1]配变!D1772="","",[1]配变!D1772)</f>
        <v/>
      </c>
      <c r="D1772" s="7" t="str">
        <f>IF([1]配变!F1772="","",[1]配变!F1772)</f>
        <v/>
      </c>
      <c r="E1772" s="7" t="str">
        <f>IF([1]配变!H1772="","",[1]配变!H1772)</f>
        <v/>
      </c>
      <c r="F1772" s="7" t="str">
        <f>IF([1]配变!J1772="","",[1]配变!J1772)</f>
        <v/>
      </c>
      <c r="G1772" s="7" t="str">
        <f>IF([1]配变!K1772="","",[1]配变!K1772)</f>
        <v/>
      </c>
      <c r="H1772" s="7" t="str">
        <f>IF([1]配变!L1772="","",[1]配变!L1772)</f>
        <v/>
      </c>
      <c r="I1772" s="7" t="str">
        <f>IF([1]配变!M1772="","",[1]配变!M1772)</f>
        <v/>
      </c>
      <c r="J1772" s="7" t="str">
        <f>IF([1]配变!G1772="","",[1]配变!G1772)</f>
        <v/>
      </c>
    </row>
    <row r="1773" spans="1:10" x14ac:dyDescent="0.15">
      <c r="A1773" s="7" t="str">
        <f>IF([1]配变!A1773="","",[1]配变!A1773)</f>
        <v/>
      </c>
      <c r="B1773" s="7" t="str">
        <f>IF([1]配变!B1773="","",[1]配变!B1773)</f>
        <v/>
      </c>
      <c r="C1773" s="7" t="str">
        <f>IF([1]配变!D1773="","",[1]配变!D1773)</f>
        <v/>
      </c>
      <c r="D1773" s="7" t="str">
        <f>IF([1]配变!F1773="","",[1]配变!F1773)</f>
        <v/>
      </c>
      <c r="E1773" s="7" t="str">
        <f>IF([1]配变!H1773="","",[1]配变!H1773)</f>
        <v/>
      </c>
      <c r="F1773" s="7" t="str">
        <f>IF([1]配变!J1773="","",[1]配变!J1773)</f>
        <v/>
      </c>
      <c r="G1773" s="7" t="str">
        <f>IF([1]配变!K1773="","",[1]配变!K1773)</f>
        <v/>
      </c>
      <c r="H1773" s="7" t="str">
        <f>IF([1]配变!L1773="","",[1]配变!L1773)</f>
        <v/>
      </c>
      <c r="I1773" s="7" t="str">
        <f>IF([1]配变!M1773="","",[1]配变!M1773)</f>
        <v/>
      </c>
      <c r="J1773" s="7" t="str">
        <f>IF([1]配变!G1773="","",[1]配变!G1773)</f>
        <v/>
      </c>
    </row>
    <row r="1774" spans="1:10" x14ac:dyDescent="0.15">
      <c r="A1774" s="7" t="str">
        <f>IF([1]配变!A1774="","",[1]配变!A1774)</f>
        <v/>
      </c>
      <c r="B1774" s="7" t="str">
        <f>IF([1]配变!B1774="","",[1]配变!B1774)</f>
        <v/>
      </c>
      <c r="C1774" s="7" t="str">
        <f>IF([1]配变!D1774="","",[1]配变!D1774)</f>
        <v/>
      </c>
      <c r="D1774" s="7" t="str">
        <f>IF([1]配变!F1774="","",[1]配变!F1774)</f>
        <v/>
      </c>
      <c r="E1774" s="7" t="str">
        <f>IF([1]配变!H1774="","",[1]配变!H1774)</f>
        <v/>
      </c>
      <c r="F1774" s="7" t="str">
        <f>IF([1]配变!J1774="","",[1]配变!J1774)</f>
        <v/>
      </c>
      <c r="G1774" s="7" t="str">
        <f>IF([1]配变!K1774="","",[1]配变!K1774)</f>
        <v/>
      </c>
      <c r="H1774" s="7" t="str">
        <f>IF([1]配变!L1774="","",[1]配变!L1774)</f>
        <v/>
      </c>
      <c r="I1774" s="7" t="str">
        <f>IF([1]配变!M1774="","",[1]配变!M1774)</f>
        <v/>
      </c>
      <c r="J1774" s="7" t="str">
        <f>IF([1]配变!G1774="","",[1]配变!G1774)</f>
        <v/>
      </c>
    </row>
    <row r="1775" spans="1:10" x14ac:dyDescent="0.15">
      <c r="A1775" s="7" t="str">
        <f>IF([1]配变!A1775="","",[1]配变!A1775)</f>
        <v/>
      </c>
      <c r="B1775" s="7" t="str">
        <f>IF([1]配变!B1775="","",[1]配变!B1775)</f>
        <v/>
      </c>
      <c r="C1775" s="7" t="str">
        <f>IF([1]配变!D1775="","",[1]配变!D1775)</f>
        <v/>
      </c>
      <c r="D1775" s="7" t="str">
        <f>IF([1]配变!F1775="","",[1]配变!F1775)</f>
        <v/>
      </c>
      <c r="E1775" s="7" t="str">
        <f>IF([1]配变!H1775="","",[1]配变!H1775)</f>
        <v/>
      </c>
      <c r="F1775" s="7" t="str">
        <f>IF([1]配变!J1775="","",[1]配变!J1775)</f>
        <v/>
      </c>
      <c r="G1775" s="7" t="str">
        <f>IF([1]配变!K1775="","",[1]配变!K1775)</f>
        <v/>
      </c>
      <c r="H1775" s="7" t="str">
        <f>IF([1]配变!L1775="","",[1]配变!L1775)</f>
        <v/>
      </c>
      <c r="I1775" s="7" t="str">
        <f>IF([1]配变!M1775="","",[1]配变!M1775)</f>
        <v/>
      </c>
      <c r="J1775" s="7" t="str">
        <f>IF([1]配变!G1775="","",[1]配变!G1775)</f>
        <v/>
      </c>
    </row>
    <row r="1776" spans="1:10" x14ac:dyDescent="0.15">
      <c r="A1776" s="7" t="str">
        <f>IF([1]配变!A1776="","",[1]配变!A1776)</f>
        <v/>
      </c>
      <c r="B1776" s="7" t="str">
        <f>IF([1]配变!B1776="","",[1]配变!B1776)</f>
        <v/>
      </c>
      <c r="C1776" s="7" t="str">
        <f>IF([1]配变!D1776="","",[1]配变!D1776)</f>
        <v/>
      </c>
      <c r="D1776" s="7" t="str">
        <f>IF([1]配变!F1776="","",[1]配变!F1776)</f>
        <v/>
      </c>
      <c r="E1776" s="7" t="str">
        <f>IF([1]配变!H1776="","",[1]配变!H1776)</f>
        <v/>
      </c>
      <c r="F1776" s="7" t="str">
        <f>IF([1]配变!J1776="","",[1]配变!J1776)</f>
        <v/>
      </c>
      <c r="G1776" s="7" t="str">
        <f>IF([1]配变!K1776="","",[1]配变!K1776)</f>
        <v/>
      </c>
      <c r="H1776" s="7" t="str">
        <f>IF([1]配变!L1776="","",[1]配变!L1776)</f>
        <v/>
      </c>
      <c r="I1776" s="7" t="str">
        <f>IF([1]配变!M1776="","",[1]配变!M1776)</f>
        <v/>
      </c>
      <c r="J1776" s="7" t="str">
        <f>IF([1]配变!G1776="","",[1]配变!G1776)</f>
        <v/>
      </c>
    </row>
    <row r="1777" spans="1:10" x14ac:dyDescent="0.15">
      <c r="A1777" s="7" t="str">
        <f>IF([1]配变!A1777="","",[1]配变!A1777)</f>
        <v/>
      </c>
      <c r="B1777" s="7" t="str">
        <f>IF([1]配变!B1777="","",[1]配变!B1777)</f>
        <v/>
      </c>
      <c r="C1777" s="7" t="str">
        <f>IF([1]配变!D1777="","",[1]配变!D1777)</f>
        <v/>
      </c>
      <c r="D1777" s="7" t="str">
        <f>IF([1]配变!F1777="","",[1]配变!F1777)</f>
        <v/>
      </c>
      <c r="E1777" s="7" t="str">
        <f>IF([1]配变!H1777="","",[1]配变!H1777)</f>
        <v/>
      </c>
      <c r="F1777" s="7" t="str">
        <f>IF([1]配变!J1777="","",[1]配变!J1777)</f>
        <v/>
      </c>
      <c r="G1777" s="7" t="str">
        <f>IF([1]配变!K1777="","",[1]配变!K1777)</f>
        <v/>
      </c>
      <c r="H1777" s="7" t="str">
        <f>IF([1]配变!L1777="","",[1]配变!L1777)</f>
        <v/>
      </c>
      <c r="I1777" s="7" t="str">
        <f>IF([1]配变!M1777="","",[1]配变!M1777)</f>
        <v/>
      </c>
      <c r="J1777" s="7" t="str">
        <f>IF([1]配变!G1777="","",[1]配变!G1777)</f>
        <v/>
      </c>
    </row>
    <row r="1778" spans="1:10" x14ac:dyDescent="0.15">
      <c r="A1778" s="7" t="str">
        <f>IF([1]配变!A1778="","",[1]配变!A1778)</f>
        <v/>
      </c>
      <c r="B1778" s="7" t="str">
        <f>IF([1]配变!B1778="","",[1]配变!B1778)</f>
        <v/>
      </c>
      <c r="C1778" s="7" t="str">
        <f>IF([1]配变!D1778="","",[1]配变!D1778)</f>
        <v/>
      </c>
      <c r="D1778" s="7" t="str">
        <f>IF([1]配变!F1778="","",[1]配变!F1778)</f>
        <v/>
      </c>
      <c r="E1778" s="7" t="str">
        <f>IF([1]配变!H1778="","",[1]配变!H1778)</f>
        <v/>
      </c>
      <c r="F1778" s="7" t="str">
        <f>IF([1]配变!J1778="","",[1]配变!J1778)</f>
        <v/>
      </c>
      <c r="G1778" s="7" t="str">
        <f>IF([1]配变!K1778="","",[1]配变!K1778)</f>
        <v/>
      </c>
      <c r="H1778" s="7" t="str">
        <f>IF([1]配变!L1778="","",[1]配变!L1778)</f>
        <v/>
      </c>
      <c r="I1778" s="7" t="str">
        <f>IF([1]配变!M1778="","",[1]配变!M1778)</f>
        <v/>
      </c>
      <c r="J1778" s="7" t="str">
        <f>IF([1]配变!G1778="","",[1]配变!G1778)</f>
        <v/>
      </c>
    </row>
    <row r="1779" spans="1:10" x14ac:dyDescent="0.15">
      <c r="A1779" s="7" t="str">
        <f>IF([1]配变!A1779="","",[1]配变!A1779)</f>
        <v/>
      </c>
      <c r="B1779" s="7" t="str">
        <f>IF([1]配变!B1779="","",[1]配变!B1779)</f>
        <v/>
      </c>
      <c r="C1779" s="7" t="str">
        <f>IF([1]配变!D1779="","",[1]配变!D1779)</f>
        <v/>
      </c>
      <c r="D1779" s="7" t="str">
        <f>IF([1]配变!F1779="","",[1]配变!F1779)</f>
        <v/>
      </c>
      <c r="E1779" s="7" t="str">
        <f>IF([1]配变!H1779="","",[1]配变!H1779)</f>
        <v/>
      </c>
      <c r="F1779" s="7" t="str">
        <f>IF([1]配变!J1779="","",[1]配变!J1779)</f>
        <v/>
      </c>
      <c r="G1779" s="7" t="str">
        <f>IF([1]配变!K1779="","",[1]配变!K1779)</f>
        <v/>
      </c>
      <c r="H1779" s="7" t="str">
        <f>IF([1]配变!L1779="","",[1]配变!L1779)</f>
        <v/>
      </c>
      <c r="I1779" s="7" t="str">
        <f>IF([1]配变!M1779="","",[1]配变!M1779)</f>
        <v/>
      </c>
      <c r="J1779" s="7" t="str">
        <f>IF([1]配变!G1779="","",[1]配变!G1779)</f>
        <v/>
      </c>
    </row>
    <row r="1780" spans="1:10" x14ac:dyDescent="0.15">
      <c r="A1780" s="7" t="str">
        <f>IF([1]配变!A1780="","",[1]配变!A1780)</f>
        <v/>
      </c>
      <c r="B1780" s="7" t="str">
        <f>IF([1]配变!B1780="","",[1]配变!B1780)</f>
        <v/>
      </c>
      <c r="C1780" s="7" t="str">
        <f>IF([1]配变!D1780="","",[1]配变!D1780)</f>
        <v/>
      </c>
      <c r="D1780" s="7" t="str">
        <f>IF([1]配变!F1780="","",[1]配变!F1780)</f>
        <v/>
      </c>
      <c r="E1780" s="7" t="str">
        <f>IF([1]配变!H1780="","",[1]配变!H1780)</f>
        <v/>
      </c>
      <c r="F1780" s="7" t="str">
        <f>IF([1]配变!J1780="","",[1]配变!J1780)</f>
        <v/>
      </c>
      <c r="G1780" s="7" t="str">
        <f>IF([1]配变!K1780="","",[1]配变!K1780)</f>
        <v/>
      </c>
      <c r="H1780" s="7" t="str">
        <f>IF([1]配变!L1780="","",[1]配变!L1780)</f>
        <v/>
      </c>
      <c r="I1780" s="7" t="str">
        <f>IF([1]配变!M1780="","",[1]配变!M1780)</f>
        <v/>
      </c>
      <c r="J1780" s="7" t="str">
        <f>IF([1]配变!G1780="","",[1]配变!G1780)</f>
        <v/>
      </c>
    </row>
    <row r="1781" spans="1:10" x14ac:dyDescent="0.15">
      <c r="A1781" s="7" t="str">
        <f>IF([1]配变!A1781="","",[1]配变!A1781)</f>
        <v/>
      </c>
      <c r="B1781" s="7" t="str">
        <f>IF([1]配变!B1781="","",[1]配变!B1781)</f>
        <v/>
      </c>
      <c r="C1781" s="7" t="str">
        <f>IF([1]配变!D1781="","",[1]配变!D1781)</f>
        <v/>
      </c>
      <c r="D1781" s="7" t="str">
        <f>IF([1]配变!F1781="","",[1]配变!F1781)</f>
        <v/>
      </c>
      <c r="E1781" s="7" t="str">
        <f>IF([1]配变!H1781="","",[1]配变!H1781)</f>
        <v/>
      </c>
      <c r="F1781" s="7" t="str">
        <f>IF([1]配变!J1781="","",[1]配变!J1781)</f>
        <v/>
      </c>
      <c r="G1781" s="7" t="str">
        <f>IF([1]配变!K1781="","",[1]配变!K1781)</f>
        <v/>
      </c>
      <c r="H1781" s="7" t="str">
        <f>IF([1]配变!L1781="","",[1]配变!L1781)</f>
        <v/>
      </c>
      <c r="I1781" s="7" t="str">
        <f>IF([1]配变!M1781="","",[1]配变!M1781)</f>
        <v/>
      </c>
      <c r="J1781" s="7" t="str">
        <f>IF([1]配变!G1781="","",[1]配变!G1781)</f>
        <v/>
      </c>
    </row>
    <row r="1782" spans="1:10" x14ac:dyDescent="0.15">
      <c r="A1782" s="7" t="str">
        <f>IF([1]配变!A1782="","",[1]配变!A1782)</f>
        <v/>
      </c>
      <c r="B1782" s="7" t="str">
        <f>IF([1]配变!B1782="","",[1]配变!B1782)</f>
        <v/>
      </c>
      <c r="C1782" s="7" t="str">
        <f>IF([1]配变!D1782="","",[1]配变!D1782)</f>
        <v/>
      </c>
      <c r="D1782" s="7" t="str">
        <f>IF([1]配变!F1782="","",[1]配变!F1782)</f>
        <v/>
      </c>
      <c r="E1782" s="7" t="str">
        <f>IF([1]配变!H1782="","",[1]配变!H1782)</f>
        <v/>
      </c>
      <c r="F1782" s="7" t="str">
        <f>IF([1]配变!J1782="","",[1]配变!J1782)</f>
        <v/>
      </c>
      <c r="G1782" s="7" t="str">
        <f>IF([1]配变!K1782="","",[1]配变!K1782)</f>
        <v/>
      </c>
      <c r="H1782" s="7" t="str">
        <f>IF([1]配变!L1782="","",[1]配变!L1782)</f>
        <v/>
      </c>
      <c r="I1782" s="7" t="str">
        <f>IF([1]配变!M1782="","",[1]配变!M1782)</f>
        <v/>
      </c>
      <c r="J1782" s="7" t="str">
        <f>IF([1]配变!G1782="","",[1]配变!G1782)</f>
        <v/>
      </c>
    </row>
    <row r="1783" spans="1:10" x14ac:dyDescent="0.15">
      <c r="A1783" s="7" t="str">
        <f>IF([1]配变!A1783="","",[1]配变!A1783)</f>
        <v/>
      </c>
      <c r="B1783" s="7" t="str">
        <f>IF([1]配变!B1783="","",[1]配变!B1783)</f>
        <v/>
      </c>
      <c r="C1783" s="7" t="str">
        <f>IF([1]配变!D1783="","",[1]配变!D1783)</f>
        <v/>
      </c>
      <c r="D1783" s="7" t="str">
        <f>IF([1]配变!F1783="","",[1]配变!F1783)</f>
        <v/>
      </c>
      <c r="E1783" s="7" t="str">
        <f>IF([1]配变!H1783="","",[1]配变!H1783)</f>
        <v/>
      </c>
      <c r="F1783" s="7" t="str">
        <f>IF([1]配变!J1783="","",[1]配变!J1783)</f>
        <v/>
      </c>
      <c r="G1783" s="7" t="str">
        <f>IF([1]配变!K1783="","",[1]配变!K1783)</f>
        <v/>
      </c>
      <c r="H1783" s="7" t="str">
        <f>IF([1]配变!L1783="","",[1]配变!L1783)</f>
        <v/>
      </c>
      <c r="I1783" s="7" t="str">
        <f>IF([1]配变!M1783="","",[1]配变!M1783)</f>
        <v/>
      </c>
      <c r="J1783" s="7" t="str">
        <f>IF([1]配变!G1783="","",[1]配变!G1783)</f>
        <v/>
      </c>
    </row>
    <row r="1784" spans="1:10" x14ac:dyDescent="0.15">
      <c r="A1784" s="7" t="str">
        <f>IF([1]配变!A1784="","",[1]配变!A1784)</f>
        <v/>
      </c>
      <c r="B1784" s="7" t="str">
        <f>IF([1]配变!B1784="","",[1]配变!B1784)</f>
        <v/>
      </c>
      <c r="C1784" s="7" t="str">
        <f>IF([1]配变!D1784="","",[1]配变!D1784)</f>
        <v/>
      </c>
      <c r="D1784" s="7" t="str">
        <f>IF([1]配变!F1784="","",[1]配变!F1784)</f>
        <v/>
      </c>
      <c r="E1784" s="7" t="str">
        <f>IF([1]配变!H1784="","",[1]配变!H1784)</f>
        <v/>
      </c>
      <c r="F1784" s="7" t="str">
        <f>IF([1]配变!J1784="","",[1]配变!J1784)</f>
        <v/>
      </c>
      <c r="G1784" s="7" t="str">
        <f>IF([1]配变!K1784="","",[1]配变!K1784)</f>
        <v/>
      </c>
      <c r="H1784" s="7" t="str">
        <f>IF([1]配变!L1784="","",[1]配变!L1784)</f>
        <v/>
      </c>
      <c r="I1784" s="7" t="str">
        <f>IF([1]配变!M1784="","",[1]配变!M1784)</f>
        <v/>
      </c>
      <c r="J1784" s="7" t="str">
        <f>IF([1]配变!G1784="","",[1]配变!G1784)</f>
        <v/>
      </c>
    </row>
    <row r="1785" spans="1:10" x14ac:dyDescent="0.15">
      <c r="A1785" s="7" t="str">
        <f>IF([1]配变!A1785="","",[1]配变!A1785)</f>
        <v/>
      </c>
      <c r="B1785" s="7" t="str">
        <f>IF([1]配变!B1785="","",[1]配变!B1785)</f>
        <v/>
      </c>
      <c r="C1785" s="7" t="str">
        <f>IF([1]配变!D1785="","",[1]配变!D1785)</f>
        <v/>
      </c>
      <c r="D1785" s="7" t="str">
        <f>IF([1]配变!F1785="","",[1]配变!F1785)</f>
        <v/>
      </c>
      <c r="E1785" s="7" t="str">
        <f>IF([1]配变!H1785="","",[1]配变!H1785)</f>
        <v/>
      </c>
      <c r="F1785" s="7" t="str">
        <f>IF([1]配变!J1785="","",[1]配变!J1785)</f>
        <v/>
      </c>
      <c r="G1785" s="7" t="str">
        <f>IF([1]配变!K1785="","",[1]配变!K1785)</f>
        <v/>
      </c>
      <c r="H1785" s="7" t="str">
        <f>IF([1]配变!L1785="","",[1]配变!L1785)</f>
        <v/>
      </c>
      <c r="I1785" s="7" t="str">
        <f>IF([1]配变!M1785="","",[1]配变!M1785)</f>
        <v/>
      </c>
      <c r="J1785" s="7" t="str">
        <f>IF([1]配变!G1785="","",[1]配变!G1785)</f>
        <v/>
      </c>
    </row>
    <row r="1786" spans="1:10" x14ac:dyDescent="0.15">
      <c r="A1786" s="7" t="str">
        <f>IF([1]配变!A1786="","",[1]配变!A1786)</f>
        <v/>
      </c>
      <c r="B1786" s="7" t="str">
        <f>IF([1]配变!B1786="","",[1]配变!B1786)</f>
        <v/>
      </c>
      <c r="C1786" s="7" t="str">
        <f>IF([1]配变!D1786="","",[1]配变!D1786)</f>
        <v/>
      </c>
      <c r="D1786" s="7" t="str">
        <f>IF([1]配变!F1786="","",[1]配变!F1786)</f>
        <v/>
      </c>
      <c r="E1786" s="7" t="str">
        <f>IF([1]配变!H1786="","",[1]配变!H1786)</f>
        <v/>
      </c>
      <c r="F1786" s="7" t="str">
        <f>IF([1]配变!J1786="","",[1]配变!J1786)</f>
        <v/>
      </c>
      <c r="G1786" s="7" t="str">
        <f>IF([1]配变!K1786="","",[1]配变!K1786)</f>
        <v/>
      </c>
      <c r="H1786" s="7" t="str">
        <f>IF([1]配变!L1786="","",[1]配变!L1786)</f>
        <v/>
      </c>
      <c r="I1786" s="7" t="str">
        <f>IF([1]配变!M1786="","",[1]配变!M1786)</f>
        <v/>
      </c>
      <c r="J1786" s="7" t="str">
        <f>IF([1]配变!G1786="","",[1]配变!G1786)</f>
        <v/>
      </c>
    </row>
    <row r="1787" spans="1:10" x14ac:dyDescent="0.15">
      <c r="A1787" s="7" t="str">
        <f>IF([1]配变!A1787="","",[1]配变!A1787)</f>
        <v/>
      </c>
      <c r="B1787" s="7" t="str">
        <f>IF([1]配变!B1787="","",[1]配变!B1787)</f>
        <v/>
      </c>
      <c r="C1787" s="7" t="str">
        <f>IF([1]配变!D1787="","",[1]配变!D1787)</f>
        <v/>
      </c>
      <c r="D1787" s="7" t="str">
        <f>IF([1]配变!F1787="","",[1]配变!F1787)</f>
        <v/>
      </c>
      <c r="E1787" s="7" t="str">
        <f>IF([1]配变!H1787="","",[1]配变!H1787)</f>
        <v/>
      </c>
      <c r="F1787" s="7" t="str">
        <f>IF([1]配变!J1787="","",[1]配变!J1787)</f>
        <v/>
      </c>
      <c r="G1787" s="7" t="str">
        <f>IF([1]配变!K1787="","",[1]配变!K1787)</f>
        <v/>
      </c>
      <c r="H1787" s="7" t="str">
        <f>IF([1]配变!L1787="","",[1]配变!L1787)</f>
        <v/>
      </c>
      <c r="I1787" s="7" t="str">
        <f>IF([1]配变!M1787="","",[1]配变!M1787)</f>
        <v/>
      </c>
      <c r="J1787" s="7" t="str">
        <f>IF([1]配变!G1787="","",[1]配变!G1787)</f>
        <v/>
      </c>
    </row>
    <row r="1788" spans="1:10" x14ac:dyDescent="0.15">
      <c r="A1788" s="7" t="str">
        <f>IF([1]配变!A1788="","",[1]配变!A1788)</f>
        <v/>
      </c>
      <c r="B1788" s="7" t="str">
        <f>IF([1]配变!B1788="","",[1]配变!B1788)</f>
        <v/>
      </c>
      <c r="C1788" s="7" t="str">
        <f>IF([1]配变!D1788="","",[1]配变!D1788)</f>
        <v/>
      </c>
      <c r="D1788" s="7" t="str">
        <f>IF([1]配变!F1788="","",[1]配变!F1788)</f>
        <v/>
      </c>
      <c r="E1788" s="7" t="str">
        <f>IF([1]配变!H1788="","",[1]配变!H1788)</f>
        <v/>
      </c>
      <c r="F1788" s="7" t="str">
        <f>IF([1]配变!J1788="","",[1]配变!J1788)</f>
        <v/>
      </c>
      <c r="G1788" s="7" t="str">
        <f>IF([1]配变!K1788="","",[1]配变!K1788)</f>
        <v/>
      </c>
      <c r="H1788" s="7" t="str">
        <f>IF([1]配变!L1788="","",[1]配变!L1788)</f>
        <v/>
      </c>
      <c r="I1788" s="7" t="str">
        <f>IF([1]配变!M1788="","",[1]配变!M1788)</f>
        <v/>
      </c>
      <c r="J1788" s="7" t="str">
        <f>IF([1]配变!G1788="","",[1]配变!G1788)</f>
        <v/>
      </c>
    </row>
    <row r="1789" spans="1:10" x14ac:dyDescent="0.15">
      <c r="A1789" s="7" t="str">
        <f>IF([1]配变!A1789="","",[1]配变!A1789)</f>
        <v/>
      </c>
      <c r="B1789" s="7" t="str">
        <f>IF([1]配变!B1789="","",[1]配变!B1789)</f>
        <v/>
      </c>
      <c r="C1789" s="7" t="str">
        <f>IF([1]配变!D1789="","",[1]配变!D1789)</f>
        <v/>
      </c>
      <c r="D1789" s="7" t="str">
        <f>IF([1]配变!F1789="","",[1]配变!F1789)</f>
        <v/>
      </c>
      <c r="E1789" s="7" t="str">
        <f>IF([1]配变!H1789="","",[1]配变!H1789)</f>
        <v/>
      </c>
      <c r="F1789" s="7" t="str">
        <f>IF([1]配变!J1789="","",[1]配变!J1789)</f>
        <v/>
      </c>
      <c r="G1789" s="7" t="str">
        <f>IF([1]配变!K1789="","",[1]配变!K1789)</f>
        <v/>
      </c>
      <c r="H1789" s="7" t="str">
        <f>IF([1]配变!L1789="","",[1]配变!L1789)</f>
        <v/>
      </c>
      <c r="I1789" s="7" t="str">
        <f>IF([1]配变!M1789="","",[1]配变!M1789)</f>
        <v/>
      </c>
      <c r="J1789" s="7" t="str">
        <f>IF([1]配变!G1789="","",[1]配变!G1789)</f>
        <v/>
      </c>
    </row>
    <row r="1790" spans="1:10" x14ac:dyDescent="0.15">
      <c r="A1790" s="7" t="str">
        <f>IF([1]配变!A1790="","",[1]配变!A1790)</f>
        <v/>
      </c>
      <c r="B1790" s="7" t="str">
        <f>IF([1]配变!B1790="","",[1]配变!B1790)</f>
        <v/>
      </c>
      <c r="C1790" s="7" t="str">
        <f>IF([1]配变!D1790="","",[1]配变!D1790)</f>
        <v/>
      </c>
      <c r="D1790" s="7" t="str">
        <f>IF([1]配变!F1790="","",[1]配变!F1790)</f>
        <v/>
      </c>
      <c r="E1790" s="7" t="str">
        <f>IF([1]配变!H1790="","",[1]配变!H1790)</f>
        <v/>
      </c>
      <c r="F1790" s="7" t="str">
        <f>IF([1]配变!J1790="","",[1]配变!J1790)</f>
        <v/>
      </c>
      <c r="G1790" s="7" t="str">
        <f>IF([1]配变!K1790="","",[1]配变!K1790)</f>
        <v/>
      </c>
      <c r="H1790" s="7" t="str">
        <f>IF([1]配变!L1790="","",[1]配变!L1790)</f>
        <v/>
      </c>
      <c r="I1790" s="7" t="str">
        <f>IF([1]配变!M1790="","",[1]配变!M1790)</f>
        <v/>
      </c>
      <c r="J1790" s="7" t="str">
        <f>IF([1]配变!G1790="","",[1]配变!G1790)</f>
        <v/>
      </c>
    </row>
    <row r="1791" spans="1:10" x14ac:dyDescent="0.15">
      <c r="A1791" s="7" t="str">
        <f>IF([1]配变!A1791="","",[1]配变!A1791)</f>
        <v/>
      </c>
      <c r="B1791" s="7" t="str">
        <f>IF([1]配变!B1791="","",[1]配变!B1791)</f>
        <v/>
      </c>
      <c r="C1791" s="7" t="str">
        <f>IF([1]配变!D1791="","",[1]配变!D1791)</f>
        <v/>
      </c>
      <c r="D1791" s="7" t="str">
        <f>IF([1]配变!F1791="","",[1]配变!F1791)</f>
        <v/>
      </c>
      <c r="E1791" s="7" t="str">
        <f>IF([1]配变!H1791="","",[1]配变!H1791)</f>
        <v/>
      </c>
      <c r="F1791" s="7" t="str">
        <f>IF([1]配变!J1791="","",[1]配变!J1791)</f>
        <v/>
      </c>
      <c r="G1791" s="7" t="str">
        <f>IF([1]配变!K1791="","",[1]配变!K1791)</f>
        <v/>
      </c>
      <c r="H1791" s="7" t="str">
        <f>IF([1]配变!L1791="","",[1]配变!L1791)</f>
        <v/>
      </c>
      <c r="I1791" s="7" t="str">
        <f>IF([1]配变!M1791="","",[1]配变!M1791)</f>
        <v/>
      </c>
      <c r="J1791" s="7" t="str">
        <f>IF([1]配变!G1791="","",[1]配变!G1791)</f>
        <v/>
      </c>
    </row>
    <row r="1792" spans="1:10" x14ac:dyDescent="0.15">
      <c r="A1792" s="7" t="str">
        <f>IF([1]配变!A1792="","",[1]配变!A1792)</f>
        <v/>
      </c>
      <c r="B1792" s="7" t="str">
        <f>IF([1]配变!B1792="","",[1]配变!B1792)</f>
        <v/>
      </c>
      <c r="C1792" s="7" t="str">
        <f>IF([1]配变!D1792="","",[1]配变!D1792)</f>
        <v/>
      </c>
      <c r="D1792" s="7" t="str">
        <f>IF([1]配变!F1792="","",[1]配变!F1792)</f>
        <v/>
      </c>
      <c r="E1792" s="7" t="str">
        <f>IF([1]配变!H1792="","",[1]配变!H1792)</f>
        <v/>
      </c>
      <c r="F1792" s="7" t="str">
        <f>IF([1]配变!J1792="","",[1]配变!J1792)</f>
        <v/>
      </c>
      <c r="G1792" s="7" t="str">
        <f>IF([1]配变!K1792="","",[1]配变!K1792)</f>
        <v/>
      </c>
      <c r="H1792" s="7" t="str">
        <f>IF([1]配变!L1792="","",[1]配变!L1792)</f>
        <v/>
      </c>
      <c r="I1792" s="7" t="str">
        <f>IF([1]配变!M1792="","",[1]配变!M1792)</f>
        <v/>
      </c>
      <c r="J1792" s="7" t="str">
        <f>IF([1]配变!G1792="","",[1]配变!G1792)</f>
        <v/>
      </c>
    </row>
    <row r="1793" spans="1:10" x14ac:dyDescent="0.15">
      <c r="A1793" s="7" t="str">
        <f>IF([1]配变!A1793="","",[1]配变!A1793)</f>
        <v/>
      </c>
      <c r="B1793" s="7" t="str">
        <f>IF([1]配变!B1793="","",[1]配变!B1793)</f>
        <v/>
      </c>
      <c r="C1793" s="7" t="str">
        <f>IF([1]配变!D1793="","",[1]配变!D1793)</f>
        <v/>
      </c>
      <c r="D1793" s="7" t="str">
        <f>IF([1]配变!F1793="","",[1]配变!F1793)</f>
        <v/>
      </c>
      <c r="E1793" s="7" t="str">
        <f>IF([1]配变!H1793="","",[1]配变!H1793)</f>
        <v/>
      </c>
      <c r="F1793" s="7" t="str">
        <f>IF([1]配变!J1793="","",[1]配变!J1793)</f>
        <v/>
      </c>
      <c r="G1793" s="7" t="str">
        <f>IF([1]配变!K1793="","",[1]配变!K1793)</f>
        <v/>
      </c>
      <c r="H1793" s="7" t="str">
        <f>IF([1]配变!L1793="","",[1]配变!L1793)</f>
        <v/>
      </c>
      <c r="I1793" s="7" t="str">
        <f>IF([1]配变!M1793="","",[1]配变!M1793)</f>
        <v/>
      </c>
      <c r="J1793" s="7" t="str">
        <f>IF([1]配变!G1793="","",[1]配变!G1793)</f>
        <v/>
      </c>
    </row>
    <row r="1794" spans="1:10" x14ac:dyDescent="0.15">
      <c r="A1794" s="7" t="str">
        <f>IF([1]配变!A1794="","",[1]配变!A1794)</f>
        <v/>
      </c>
      <c r="B1794" s="7" t="str">
        <f>IF([1]配变!B1794="","",[1]配变!B1794)</f>
        <v/>
      </c>
      <c r="C1794" s="7" t="str">
        <f>IF([1]配变!D1794="","",[1]配变!D1794)</f>
        <v/>
      </c>
      <c r="D1794" s="7" t="str">
        <f>IF([1]配变!F1794="","",[1]配变!F1794)</f>
        <v/>
      </c>
      <c r="E1794" s="7" t="str">
        <f>IF([1]配变!H1794="","",[1]配变!H1794)</f>
        <v/>
      </c>
      <c r="F1794" s="7" t="str">
        <f>IF([1]配变!J1794="","",[1]配变!J1794)</f>
        <v/>
      </c>
      <c r="G1794" s="7" t="str">
        <f>IF([1]配变!K1794="","",[1]配变!K1794)</f>
        <v/>
      </c>
      <c r="H1794" s="7" t="str">
        <f>IF([1]配变!L1794="","",[1]配变!L1794)</f>
        <v/>
      </c>
      <c r="I1794" s="7" t="str">
        <f>IF([1]配变!M1794="","",[1]配变!M1794)</f>
        <v/>
      </c>
      <c r="J1794" s="7" t="str">
        <f>IF([1]配变!G1794="","",[1]配变!G1794)</f>
        <v/>
      </c>
    </row>
    <row r="1795" spans="1:10" x14ac:dyDescent="0.15">
      <c r="A1795" s="7" t="str">
        <f>IF([1]配变!A1795="","",[1]配变!A1795)</f>
        <v/>
      </c>
      <c r="B1795" s="7" t="str">
        <f>IF([1]配变!B1795="","",[1]配变!B1795)</f>
        <v/>
      </c>
      <c r="C1795" s="7" t="str">
        <f>IF([1]配变!D1795="","",[1]配变!D1795)</f>
        <v/>
      </c>
      <c r="D1795" s="7" t="str">
        <f>IF([1]配变!F1795="","",[1]配变!F1795)</f>
        <v/>
      </c>
      <c r="E1795" s="7" t="str">
        <f>IF([1]配变!H1795="","",[1]配变!H1795)</f>
        <v/>
      </c>
      <c r="F1795" s="7" t="str">
        <f>IF([1]配变!J1795="","",[1]配变!J1795)</f>
        <v/>
      </c>
      <c r="G1795" s="7" t="str">
        <f>IF([1]配变!K1795="","",[1]配变!K1795)</f>
        <v/>
      </c>
      <c r="H1795" s="7" t="str">
        <f>IF([1]配变!L1795="","",[1]配变!L1795)</f>
        <v/>
      </c>
      <c r="I1795" s="7" t="str">
        <f>IF([1]配变!M1795="","",[1]配变!M1795)</f>
        <v/>
      </c>
      <c r="J1795" s="7" t="str">
        <f>IF([1]配变!G1795="","",[1]配变!G1795)</f>
        <v/>
      </c>
    </row>
    <row r="1796" spans="1:10" x14ac:dyDescent="0.15">
      <c r="A1796" s="7" t="str">
        <f>IF([1]配变!A1796="","",[1]配变!A1796)</f>
        <v/>
      </c>
      <c r="B1796" s="7" t="str">
        <f>IF([1]配变!B1796="","",[1]配变!B1796)</f>
        <v/>
      </c>
      <c r="C1796" s="7" t="str">
        <f>IF([1]配变!D1796="","",[1]配变!D1796)</f>
        <v/>
      </c>
      <c r="D1796" s="7" t="str">
        <f>IF([1]配变!F1796="","",[1]配变!F1796)</f>
        <v/>
      </c>
      <c r="E1796" s="7" t="str">
        <f>IF([1]配变!H1796="","",[1]配变!H1796)</f>
        <v/>
      </c>
      <c r="F1796" s="7" t="str">
        <f>IF([1]配变!J1796="","",[1]配变!J1796)</f>
        <v/>
      </c>
      <c r="G1796" s="7" t="str">
        <f>IF([1]配变!K1796="","",[1]配变!K1796)</f>
        <v/>
      </c>
      <c r="H1796" s="7" t="str">
        <f>IF([1]配变!L1796="","",[1]配变!L1796)</f>
        <v/>
      </c>
      <c r="I1796" s="7" t="str">
        <f>IF([1]配变!M1796="","",[1]配变!M1796)</f>
        <v/>
      </c>
      <c r="J1796" s="7" t="str">
        <f>IF([1]配变!G1796="","",[1]配变!G1796)</f>
        <v/>
      </c>
    </row>
    <row r="1797" spans="1:10" x14ac:dyDescent="0.15">
      <c r="A1797" s="7" t="str">
        <f>IF([1]配变!A1797="","",[1]配变!A1797)</f>
        <v/>
      </c>
      <c r="B1797" s="7" t="str">
        <f>IF([1]配变!B1797="","",[1]配变!B1797)</f>
        <v/>
      </c>
      <c r="C1797" s="7" t="str">
        <f>IF([1]配变!D1797="","",[1]配变!D1797)</f>
        <v/>
      </c>
      <c r="D1797" s="7" t="str">
        <f>IF([1]配变!F1797="","",[1]配变!F1797)</f>
        <v/>
      </c>
      <c r="E1797" s="7" t="str">
        <f>IF([1]配变!H1797="","",[1]配变!H1797)</f>
        <v/>
      </c>
      <c r="F1797" s="7" t="str">
        <f>IF([1]配变!J1797="","",[1]配变!J1797)</f>
        <v/>
      </c>
      <c r="G1797" s="7" t="str">
        <f>IF([1]配变!K1797="","",[1]配变!K1797)</f>
        <v/>
      </c>
      <c r="H1797" s="7" t="str">
        <f>IF([1]配变!L1797="","",[1]配变!L1797)</f>
        <v/>
      </c>
      <c r="I1797" s="7" t="str">
        <f>IF([1]配变!M1797="","",[1]配变!M1797)</f>
        <v/>
      </c>
      <c r="J1797" s="7" t="str">
        <f>IF([1]配变!G1797="","",[1]配变!G1797)</f>
        <v/>
      </c>
    </row>
    <row r="1798" spans="1:10" x14ac:dyDescent="0.15">
      <c r="A1798" s="7" t="str">
        <f>IF([1]配变!A1798="","",[1]配变!A1798)</f>
        <v/>
      </c>
      <c r="B1798" s="7" t="str">
        <f>IF([1]配变!B1798="","",[1]配变!B1798)</f>
        <v/>
      </c>
      <c r="C1798" s="7" t="str">
        <f>IF([1]配变!D1798="","",[1]配变!D1798)</f>
        <v/>
      </c>
      <c r="D1798" s="7" t="str">
        <f>IF([1]配变!F1798="","",[1]配变!F1798)</f>
        <v/>
      </c>
      <c r="E1798" s="7" t="str">
        <f>IF([1]配变!H1798="","",[1]配变!H1798)</f>
        <v/>
      </c>
      <c r="F1798" s="7" t="str">
        <f>IF([1]配变!J1798="","",[1]配变!J1798)</f>
        <v/>
      </c>
      <c r="G1798" s="7" t="str">
        <f>IF([1]配变!K1798="","",[1]配变!K1798)</f>
        <v/>
      </c>
      <c r="H1798" s="7" t="str">
        <f>IF([1]配变!L1798="","",[1]配变!L1798)</f>
        <v/>
      </c>
      <c r="I1798" s="7" t="str">
        <f>IF([1]配变!M1798="","",[1]配变!M1798)</f>
        <v/>
      </c>
      <c r="J1798" s="7" t="str">
        <f>IF([1]配变!G1798="","",[1]配变!G1798)</f>
        <v/>
      </c>
    </row>
    <row r="1799" spans="1:10" x14ac:dyDescent="0.15">
      <c r="A1799" s="7" t="str">
        <f>IF([1]配变!A1799="","",[1]配变!A1799)</f>
        <v/>
      </c>
      <c r="B1799" s="7" t="str">
        <f>IF([1]配变!B1799="","",[1]配变!B1799)</f>
        <v/>
      </c>
      <c r="C1799" s="7" t="str">
        <f>IF([1]配变!D1799="","",[1]配变!D1799)</f>
        <v/>
      </c>
      <c r="D1799" s="7" t="str">
        <f>IF([1]配变!F1799="","",[1]配变!F1799)</f>
        <v/>
      </c>
      <c r="E1799" s="7" t="str">
        <f>IF([1]配变!H1799="","",[1]配变!H1799)</f>
        <v/>
      </c>
      <c r="F1799" s="7" t="str">
        <f>IF([1]配变!J1799="","",[1]配变!J1799)</f>
        <v/>
      </c>
      <c r="G1799" s="7" t="str">
        <f>IF([1]配变!K1799="","",[1]配变!K1799)</f>
        <v/>
      </c>
      <c r="H1799" s="7" t="str">
        <f>IF([1]配变!L1799="","",[1]配变!L1799)</f>
        <v/>
      </c>
      <c r="I1799" s="7" t="str">
        <f>IF([1]配变!M1799="","",[1]配变!M1799)</f>
        <v/>
      </c>
      <c r="J1799" s="7" t="str">
        <f>IF([1]配变!G1799="","",[1]配变!G1799)</f>
        <v/>
      </c>
    </row>
    <row r="1800" spans="1:10" x14ac:dyDescent="0.15">
      <c r="A1800" s="7" t="str">
        <f>IF([1]配变!A1800="","",[1]配变!A1800)</f>
        <v/>
      </c>
      <c r="B1800" s="7" t="str">
        <f>IF([1]配变!B1800="","",[1]配变!B1800)</f>
        <v/>
      </c>
      <c r="C1800" s="7" t="str">
        <f>IF([1]配变!D1800="","",[1]配变!D1800)</f>
        <v/>
      </c>
      <c r="D1800" s="7" t="str">
        <f>IF([1]配变!F1800="","",[1]配变!F1800)</f>
        <v/>
      </c>
      <c r="E1800" s="7" t="str">
        <f>IF([1]配变!H1800="","",[1]配变!H1800)</f>
        <v/>
      </c>
      <c r="F1800" s="7" t="str">
        <f>IF([1]配变!J1800="","",[1]配变!J1800)</f>
        <v/>
      </c>
      <c r="G1800" s="7" t="str">
        <f>IF([1]配变!K1800="","",[1]配变!K1800)</f>
        <v/>
      </c>
      <c r="H1800" s="7" t="str">
        <f>IF([1]配变!L1800="","",[1]配变!L1800)</f>
        <v/>
      </c>
      <c r="I1800" s="7" t="str">
        <f>IF([1]配变!M1800="","",[1]配变!M1800)</f>
        <v/>
      </c>
      <c r="J1800" s="7" t="str">
        <f>IF([1]配变!G1800="","",[1]配变!G1800)</f>
        <v/>
      </c>
    </row>
    <row r="1801" spans="1:10" x14ac:dyDescent="0.15">
      <c r="A1801" s="7" t="str">
        <f>IF([1]配变!A1801="","",[1]配变!A1801)</f>
        <v/>
      </c>
      <c r="B1801" s="7" t="str">
        <f>IF([1]配变!B1801="","",[1]配变!B1801)</f>
        <v/>
      </c>
      <c r="C1801" s="7" t="str">
        <f>IF([1]配变!D1801="","",[1]配变!D1801)</f>
        <v/>
      </c>
      <c r="D1801" s="7" t="str">
        <f>IF([1]配变!F1801="","",[1]配变!F1801)</f>
        <v/>
      </c>
      <c r="E1801" s="7" t="str">
        <f>IF([1]配变!H1801="","",[1]配变!H1801)</f>
        <v/>
      </c>
      <c r="F1801" s="7" t="str">
        <f>IF([1]配变!J1801="","",[1]配变!J1801)</f>
        <v/>
      </c>
      <c r="G1801" s="7" t="str">
        <f>IF([1]配变!K1801="","",[1]配变!K1801)</f>
        <v/>
      </c>
      <c r="H1801" s="7" t="str">
        <f>IF([1]配变!L1801="","",[1]配变!L1801)</f>
        <v/>
      </c>
      <c r="I1801" s="7" t="str">
        <f>IF([1]配变!M1801="","",[1]配变!M1801)</f>
        <v/>
      </c>
      <c r="J1801" s="7" t="str">
        <f>IF([1]配变!G1801="","",[1]配变!G1801)</f>
        <v/>
      </c>
    </row>
    <row r="1802" spans="1:10" x14ac:dyDescent="0.15">
      <c r="A1802" s="7" t="str">
        <f>IF([1]配变!A1802="","",[1]配变!A1802)</f>
        <v/>
      </c>
      <c r="B1802" s="7" t="str">
        <f>IF([1]配变!B1802="","",[1]配变!B1802)</f>
        <v/>
      </c>
      <c r="C1802" s="7" t="str">
        <f>IF([1]配变!D1802="","",[1]配变!D1802)</f>
        <v/>
      </c>
      <c r="D1802" s="7" t="str">
        <f>IF([1]配变!F1802="","",[1]配变!F1802)</f>
        <v/>
      </c>
      <c r="E1802" s="7" t="str">
        <f>IF([1]配变!H1802="","",[1]配变!H1802)</f>
        <v/>
      </c>
      <c r="F1802" s="7" t="str">
        <f>IF([1]配变!J1802="","",[1]配变!J1802)</f>
        <v/>
      </c>
      <c r="G1802" s="7" t="str">
        <f>IF([1]配变!K1802="","",[1]配变!K1802)</f>
        <v/>
      </c>
      <c r="H1802" s="7" t="str">
        <f>IF([1]配变!L1802="","",[1]配变!L1802)</f>
        <v/>
      </c>
      <c r="I1802" s="7" t="str">
        <f>IF([1]配变!M1802="","",[1]配变!M1802)</f>
        <v/>
      </c>
      <c r="J1802" s="7" t="str">
        <f>IF([1]配变!G1802="","",[1]配变!G1802)</f>
        <v/>
      </c>
    </row>
    <row r="1803" spans="1:10" x14ac:dyDescent="0.15">
      <c r="A1803" s="7" t="str">
        <f>IF([1]配变!A1803="","",[1]配变!A1803)</f>
        <v/>
      </c>
      <c r="B1803" s="7" t="str">
        <f>IF([1]配变!B1803="","",[1]配变!B1803)</f>
        <v/>
      </c>
      <c r="C1803" s="7" t="str">
        <f>IF([1]配变!D1803="","",[1]配变!D1803)</f>
        <v/>
      </c>
      <c r="D1803" s="7" t="str">
        <f>IF([1]配变!F1803="","",[1]配变!F1803)</f>
        <v/>
      </c>
      <c r="E1803" s="7" t="str">
        <f>IF([1]配变!H1803="","",[1]配变!H1803)</f>
        <v/>
      </c>
      <c r="F1803" s="7" t="str">
        <f>IF([1]配变!J1803="","",[1]配变!J1803)</f>
        <v/>
      </c>
      <c r="G1803" s="7" t="str">
        <f>IF([1]配变!K1803="","",[1]配变!K1803)</f>
        <v/>
      </c>
      <c r="H1803" s="7" t="str">
        <f>IF([1]配变!L1803="","",[1]配变!L1803)</f>
        <v/>
      </c>
      <c r="I1803" s="7" t="str">
        <f>IF([1]配变!M1803="","",[1]配变!M1803)</f>
        <v/>
      </c>
      <c r="J1803" s="7" t="str">
        <f>IF([1]配变!G1803="","",[1]配变!G1803)</f>
        <v/>
      </c>
    </row>
    <row r="1804" spans="1:10" x14ac:dyDescent="0.15">
      <c r="A1804" s="7" t="str">
        <f>IF([1]配变!A1804="","",[1]配变!A1804)</f>
        <v/>
      </c>
      <c r="B1804" s="7" t="str">
        <f>IF([1]配变!B1804="","",[1]配变!B1804)</f>
        <v/>
      </c>
      <c r="C1804" s="7" t="str">
        <f>IF([1]配变!D1804="","",[1]配变!D1804)</f>
        <v/>
      </c>
      <c r="D1804" s="7" t="str">
        <f>IF([1]配变!F1804="","",[1]配变!F1804)</f>
        <v/>
      </c>
      <c r="E1804" s="7" t="str">
        <f>IF([1]配变!H1804="","",[1]配变!H1804)</f>
        <v/>
      </c>
      <c r="F1804" s="7" t="str">
        <f>IF([1]配变!J1804="","",[1]配变!J1804)</f>
        <v/>
      </c>
      <c r="G1804" s="7" t="str">
        <f>IF([1]配变!K1804="","",[1]配变!K1804)</f>
        <v/>
      </c>
      <c r="H1804" s="7" t="str">
        <f>IF([1]配变!L1804="","",[1]配变!L1804)</f>
        <v/>
      </c>
      <c r="I1804" s="7" t="str">
        <f>IF([1]配变!M1804="","",[1]配变!M1804)</f>
        <v/>
      </c>
      <c r="J1804" s="7" t="str">
        <f>IF([1]配变!G1804="","",[1]配变!G1804)</f>
        <v/>
      </c>
    </row>
    <row r="1805" spans="1:10" x14ac:dyDescent="0.15">
      <c r="A1805" s="7" t="str">
        <f>IF([1]配变!A1805="","",[1]配变!A1805)</f>
        <v/>
      </c>
      <c r="B1805" s="7" t="str">
        <f>IF([1]配变!B1805="","",[1]配变!B1805)</f>
        <v/>
      </c>
      <c r="C1805" s="7" t="str">
        <f>IF([1]配变!D1805="","",[1]配变!D1805)</f>
        <v/>
      </c>
      <c r="D1805" s="7" t="str">
        <f>IF([1]配变!F1805="","",[1]配变!F1805)</f>
        <v/>
      </c>
      <c r="E1805" s="7" t="str">
        <f>IF([1]配变!H1805="","",[1]配变!H1805)</f>
        <v/>
      </c>
      <c r="F1805" s="7" t="str">
        <f>IF([1]配变!J1805="","",[1]配变!J1805)</f>
        <v/>
      </c>
      <c r="G1805" s="7" t="str">
        <f>IF([1]配变!K1805="","",[1]配变!K1805)</f>
        <v/>
      </c>
      <c r="H1805" s="7" t="str">
        <f>IF([1]配变!L1805="","",[1]配变!L1805)</f>
        <v/>
      </c>
      <c r="I1805" s="7" t="str">
        <f>IF([1]配变!M1805="","",[1]配变!M1805)</f>
        <v/>
      </c>
      <c r="J1805" s="7" t="str">
        <f>IF([1]配变!G1805="","",[1]配变!G1805)</f>
        <v/>
      </c>
    </row>
    <row r="1806" spans="1:10" x14ac:dyDescent="0.15">
      <c r="A1806" s="7" t="str">
        <f>IF([1]配变!A1806="","",[1]配变!A1806)</f>
        <v/>
      </c>
      <c r="B1806" s="7" t="str">
        <f>IF([1]配变!B1806="","",[1]配变!B1806)</f>
        <v/>
      </c>
      <c r="C1806" s="7" t="str">
        <f>IF([1]配变!D1806="","",[1]配变!D1806)</f>
        <v/>
      </c>
      <c r="D1806" s="7" t="str">
        <f>IF([1]配变!F1806="","",[1]配变!F1806)</f>
        <v/>
      </c>
      <c r="E1806" s="7" t="str">
        <f>IF([1]配变!H1806="","",[1]配变!H1806)</f>
        <v/>
      </c>
      <c r="F1806" s="7" t="str">
        <f>IF([1]配变!J1806="","",[1]配变!J1806)</f>
        <v/>
      </c>
      <c r="G1806" s="7" t="str">
        <f>IF([1]配变!K1806="","",[1]配变!K1806)</f>
        <v/>
      </c>
      <c r="H1806" s="7" t="str">
        <f>IF([1]配变!L1806="","",[1]配变!L1806)</f>
        <v/>
      </c>
      <c r="I1806" s="7" t="str">
        <f>IF([1]配变!M1806="","",[1]配变!M1806)</f>
        <v/>
      </c>
      <c r="J1806" s="7" t="str">
        <f>IF([1]配变!G1806="","",[1]配变!G1806)</f>
        <v/>
      </c>
    </row>
    <row r="1807" spans="1:10" x14ac:dyDescent="0.15">
      <c r="A1807" s="7" t="str">
        <f>IF([1]配变!A1807="","",[1]配变!A1807)</f>
        <v/>
      </c>
      <c r="B1807" s="7" t="str">
        <f>IF([1]配变!B1807="","",[1]配变!B1807)</f>
        <v/>
      </c>
      <c r="C1807" s="7" t="str">
        <f>IF([1]配变!D1807="","",[1]配变!D1807)</f>
        <v/>
      </c>
      <c r="D1807" s="7" t="str">
        <f>IF([1]配变!F1807="","",[1]配变!F1807)</f>
        <v/>
      </c>
      <c r="E1807" s="7" t="str">
        <f>IF([1]配变!H1807="","",[1]配变!H1807)</f>
        <v/>
      </c>
      <c r="F1807" s="7" t="str">
        <f>IF([1]配变!J1807="","",[1]配变!J1807)</f>
        <v/>
      </c>
      <c r="G1807" s="7" t="str">
        <f>IF([1]配变!K1807="","",[1]配变!K1807)</f>
        <v/>
      </c>
      <c r="H1807" s="7" t="str">
        <f>IF([1]配变!L1807="","",[1]配变!L1807)</f>
        <v/>
      </c>
      <c r="I1807" s="7" t="str">
        <f>IF([1]配变!M1807="","",[1]配变!M1807)</f>
        <v/>
      </c>
      <c r="J1807" s="7" t="str">
        <f>IF([1]配变!G1807="","",[1]配变!G1807)</f>
        <v/>
      </c>
    </row>
    <row r="1808" spans="1:10" x14ac:dyDescent="0.15">
      <c r="A1808" s="7" t="str">
        <f>IF([1]配变!A1808="","",[1]配变!A1808)</f>
        <v/>
      </c>
      <c r="B1808" s="7" t="str">
        <f>IF([1]配变!B1808="","",[1]配变!B1808)</f>
        <v/>
      </c>
      <c r="C1808" s="7" t="str">
        <f>IF([1]配变!D1808="","",[1]配变!D1808)</f>
        <v/>
      </c>
      <c r="D1808" s="7" t="str">
        <f>IF([1]配变!F1808="","",[1]配变!F1808)</f>
        <v/>
      </c>
      <c r="E1808" s="7" t="str">
        <f>IF([1]配变!H1808="","",[1]配变!H1808)</f>
        <v/>
      </c>
      <c r="F1808" s="7" t="str">
        <f>IF([1]配变!J1808="","",[1]配变!J1808)</f>
        <v/>
      </c>
      <c r="G1808" s="7" t="str">
        <f>IF([1]配变!K1808="","",[1]配变!K1808)</f>
        <v/>
      </c>
      <c r="H1808" s="7" t="str">
        <f>IF([1]配变!L1808="","",[1]配变!L1808)</f>
        <v/>
      </c>
      <c r="I1808" s="7" t="str">
        <f>IF([1]配变!M1808="","",[1]配变!M1808)</f>
        <v/>
      </c>
      <c r="J1808" s="7" t="str">
        <f>IF([1]配变!G1808="","",[1]配变!G1808)</f>
        <v/>
      </c>
    </row>
    <row r="1809" spans="1:10" x14ac:dyDescent="0.15">
      <c r="A1809" s="7" t="str">
        <f>IF([1]配变!A1809="","",[1]配变!A1809)</f>
        <v/>
      </c>
      <c r="B1809" s="7" t="str">
        <f>IF([1]配变!B1809="","",[1]配变!B1809)</f>
        <v/>
      </c>
      <c r="C1809" s="7" t="str">
        <f>IF([1]配变!D1809="","",[1]配变!D1809)</f>
        <v/>
      </c>
      <c r="D1809" s="7" t="str">
        <f>IF([1]配变!F1809="","",[1]配变!F1809)</f>
        <v/>
      </c>
      <c r="E1809" s="7" t="str">
        <f>IF([1]配变!H1809="","",[1]配变!H1809)</f>
        <v/>
      </c>
      <c r="F1809" s="7" t="str">
        <f>IF([1]配变!J1809="","",[1]配变!J1809)</f>
        <v/>
      </c>
      <c r="G1809" s="7" t="str">
        <f>IF([1]配变!K1809="","",[1]配变!K1809)</f>
        <v/>
      </c>
      <c r="H1809" s="7" t="str">
        <f>IF([1]配变!L1809="","",[1]配变!L1809)</f>
        <v/>
      </c>
      <c r="I1809" s="7" t="str">
        <f>IF([1]配变!M1809="","",[1]配变!M1809)</f>
        <v/>
      </c>
      <c r="J1809" s="7" t="str">
        <f>IF([1]配变!G1809="","",[1]配变!G1809)</f>
        <v/>
      </c>
    </row>
    <row r="1810" spans="1:10" x14ac:dyDescent="0.15">
      <c r="A1810" s="7" t="str">
        <f>IF([1]配变!A1810="","",[1]配变!A1810)</f>
        <v/>
      </c>
      <c r="B1810" s="7" t="str">
        <f>IF([1]配变!B1810="","",[1]配变!B1810)</f>
        <v/>
      </c>
      <c r="C1810" s="7" t="str">
        <f>IF([1]配变!D1810="","",[1]配变!D1810)</f>
        <v/>
      </c>
      <c r="D1810" s="7" t="str">
        <f>IF([1]配变!F1810="","",[1]配变!F1810)</f>
        <v/>
      </c>
      <c r="E1810" s="7" t="str">
        <f>IF([1]配变!H1810="","",[1]配变!H1810)</f>
        <v/>
      </c>
      <c r="F1810" s="7" t="str">
        <f>IF([1]配变!J1810="","",[1]配变!J1810)</f>
        <v/>
      </c>
      <c r="G1810" s="7" t="str">
        <f>IF([1]配变!K1810="","",[1]配变!K1810)</f>
        <v/>
      </c>
      <c r="H1810" s="7" t="str">
        <f>IF([1]配变!L1810="","",[1]配变!L1810)</f>
        <v/>
      </c>
      <c r="I1810" s="7" t="str">
        <f>IF([1]配变!M1810="","",[1]配变!M1810)</f>
        <v/>
      </c>
      <c r="J1810" s="7" t="str">
        <f>IF([1]配变!G1810="","",[1]配变!G1810)</f>
        <v/>
      </c>
    </row>
    <row r="1811" spans="1:10" x14ac:dyDescent="0.15">
      <c r="A1811" s="7" t="str">
        <f>IF([1]配变!A1811="","",[1]配变!A1811)</f>
        <v/>
      </c>
      <c r="B1811" s="7" t="str">
        <f>IF([1]配变!B1811="","",[1]配变!B1811)</f>
        <v/>
      </c>
      <c r="C1811" s="7" t="str">
        <f>IF([1]配变!D1811="","",[1]配变!D1811)</f>
        <v/>
      </c>
      <c r="D1811" s="7" t="str">
        <f>IF([1]配变!F1811="","",[1]配变!F1811)</f>
        <v/>
      </c>
      <c r="E1811" s="7" t="str">
        <f>IF([1]配变!H1811="","",[1]配变!H1811)</f>
        <v/>
      </c>
      <c r="F1811" s="7" t="str">
        <f>IF([1]配变!J1811="","",[1]配变!J1811)</f>
        <v/>
      </c>
      <c r="G1811" s="7" t="str">
        <f>IF([1]配变!K1811="","",[1]配变!K1811)</f>
        <v/>
      </c>
      <c r="H1811" s="7" t="str">
        <f>IF([1]配变!L1811="","",[1]配变!L1811)</f>
        <v/>
      </c>
      <c r="I1811" s="7" t="str">
        <f>IF([1]配变!M1811="","",[1]配变!M1811)</f>
        <v/>
      </c>
      <c r="J1811" s="7" t="str">
        <f>IF([1]配变!G1811="","",[1]配变!G1811)</f>
        <v/>
      </c>
    </row>
    <row r="1812" spans="1:10" x14ac:dyDescent="0.15">
      <c r="A1812" s="7" t="str">
        <f>IF([1]配变!A1812="","",[1]配变!A1812)</f>
        <v/>
      </c>
      <c r="B1812" s="7" t="str">
        <f>IF([1]配变!B1812="","",[1]配变!B1812)</f>
        <v/>
      </c>
      <c r="C1812" s="7" t="str">
        <f>IF([1]配变!D1812="","",[1]配变!D1812)</f>
        <v/>
      </c>
      <c r="D1812" s="7" t="str">
        <f>IF([1]配变!F1812="","",[1]配变!F1812)</f>
        <v/>
      </c>
      <c r="E1812" s="7" t="str">
        <f>IF([1]配变!H1812="","",[1]配变!H1812)</f>
        <v/>
      </c>
      <c r="F1812" s="7" t="str">
        <f>IF([1]配变!J1812="","",[1]配变!J1812)</f>
        <v/>
      </c>
      <c r="G1812" s="7" t="str">
        <f>IF([1]配变!K1812="","",[1]配变!K1812)</f>
        <v/>
      </c>
      <c r="H1812" s="7" t="str">
        <f>IF([1]配变!L1812="","",[1]配变!L1812)</f>
        <v/>
      </c>
      <c r="I1812" s="7" t="str">
        <f>IF([1]配变!M1812="","",[1]配变!M1812)</f>
        <v/>
      </c>
      <c r="J1812" s="7" t="str">
        <f>IF([1]配变!G1812="","",[1]配变!G1812)</f>
        <v/>
      </c>
    </row>
    <row r="1813" spans="1:10" x14ac:dyDescent="0.15">
      <c r="A1813" s="7" t="str">
        <f>IF([1]配变!A1813="","",[1]配变!A1813)</f>
        <v/>
      </c>
      <c r="B1813" s="7" t="str">
        <f>IF([1]配变!B1813="","",[1]配变!B1813)</f>
        <v/>
      </c>
      <c r="C1813" s="7" t="str">
        <f>IF([1]配变!D1813="","",[1]配变!D1813)</f>
        <v/>
      </c>
      <c r="D1813" s="7" t="str">
        <f>IF([1]配变!F1813="","",[1]配变!F1813)</f>
        <v/>
      </c>
      <c r="E1813" s="7" t="str">
        <f>IF([1]配变!H1813="","",[1]配变!H1813)</f>
        <v/>
      </c>
      <c r="F1813" s="7" t="str">
        <f>IF([1]配变!J1813="","",[1]配变!J1813)</f>
        <v/>
      </c>
      <c r="G1813" s="7" t="str">
        <f>IF([1]配变!K1813="","",[1]配变!K1813)</f>
        <v/>
      </c>
      <c r="H1813" s="7" t="str">
        <f>IF([1]配变!L1813="","",[1]配变!L1813)</f>
        <v/>
      </c>
      <c r="I1813" s="7" t="str">
        <f>IF([1]配变!M1813="","",[1]配变!M1813)</f>
        <v/>
      </c>
      <c r="J1813" s="7" t="str">
        <f>IF([1]配变!G1813="","",[1]配变!G1813)</f>
        <v/>
      </c>
    </row>
    <row r="1814" spans="1:10" x14ac:dyDescent="0.15">
      <c r="A1814" s="7" t="str">
        <f>IF([1]配变!A1814="","",[1]配变!A1814)</f>
        <v/>
      </c>
      <c r="B1814" s="7" t="str">
        <f>IF([1]配变!B1814="","",[1]配变!B1814)</f>
        <v/>
      </c>
      <c r="C1814" s="7" t="str">
        <f>IF([1]配变!D1814="","",[1]配变!D1814)</f>
        <v/>
      </c>
      <c r="D1814" s="7" t="str">
        <f>IF([1]配变!F1814="","",[1]配变!F1814)</f>
        <v/>
      </c>
      <c r="E1814" s="7" t="str">
        <f>IF([1]配变!H1814="","",[1]配变!H1814)</f>
        <v/>
      </c>
      <c r="F1814" s="7" t="str">
        <f>IF([1]配变!J1814="","",[1]配变!J1814)</f>
        <v/>
      </c>
      <c r="G1814" s="7" t="str">
        <f>IF([1]配变!K1814="","",[1]配变!K1814)</f>
        <v/>
      </c>
      <c r="H1814" s="7" t="str">
        <f>IF([1]配变!L1814="","",[1]配变!L1814)</f>
        <v/>
      </c>
      <c r="I1814" s="7" t="str">
        <f>IF([1]配变!M1814="","",[1]配变!M1814)</f>
        <v/>
      </c>
      <c r="J1814" s="7" t="str">
        <f>IF([1]配变!G1814="","",[1]配变!G1814)</f>
        <v/>
      </c>
    </row>
    <row r="1815" spans="1:10" x14ac:dyDescent="0.15">
      <c r="A1815" s="7" t="str">
        <f>IF([1]配变!A1815="","",[1]配变!A1815)</f>
        <v/>
      </c>
      <c r="B1815" s="7" t="str">
        <f>IF([1]配变!B1815="","",[1]配变!B1815)</f>
        <v/>
      </c>
      <c r="C1815" s="7" t="str">
        <f>IF([1]配变!D1815="","",[1]配变!D1815)</f>
        <v/>
      </c>
      <c r="D1815" s="7" t="str">
        <f>IF([1]配变!F1815="","",[1]配变!F1815)</f>
        <v/>
      </c>
      <c r="E1815" s="7" t="str">
        <f>IF([1]配变!H1815="","",[1]配变!H1815)</f>
        <v/>
      </c>
      <c r="F1815" s="7" t="str">
        <f>IF([1]配变!J1815="","",[1]配变!J1815)</f>
        <v/>
      </c>
      <c r="G1815" s="7" t="str">
        <f>IF([1]配变!K1815="","",[1]配变!K1815)</f>
        <v/>
      </c>
      <c r="H1815" s="7" t="str">
        <f>IF([1]配变!L1815="","",[1]配变!L1815)</f>
        <v/>
      </c>
      <c r="I1815" s="7" t="str">
        <f>IF([1]配变!M1815="","",[1]配变!M1815)</f>
        <v/>
      </c>
      <c r="J1815" s="7" t="str">
        <f>IF([1]配变!G1815="","",[1]配变!G1815)</f>
        <v/>
      </c>
    </row>
    <row r="1816" spans="1:10" x14ac:dyDescent="0.15">
      <c r="A1816" s="7" t="str">
        <f>IF([1]配变!A1816="","",[1]配变!A1816)</f>
        <v/>
      </c>
      <c r="B1816" s="7" t="str">
        <f>IF([1]配变!B1816="","",[1]配变!B1816)</f>
        <v/>
      </c>
      <c r="C1816" s="7" t="str">
        <f>IF([1]配变!D1816="","",[1]配变!D1816)</f>
        <v/>
      </c>
      <c r="D1816" s="7" t="str">
        <f>IF([1]配变!F1816="","",[1]配变!F1816)</f>
        <v/>
      </c>
      <c r="E1816" s="7" t="str">
        <f>IF([1]配变!H1816="","",[1]配变!H1816)</f>
        <v/>
      </c>
      <c r="F1816" s="7" t="str">
        <f>IF([1]配变!J1816="","",[1]配变!J1816)</f>
        <v/>
      </c>
      <c r="G1816" s="7" t="str">
        <f>IF([1]配变!K1816="","",[1]配变!K1816)</f>
        <v/>
      </c>
      <c r="H1816" s="7" t="str">
        <f>IF([1]配变!L1816="","",[1]配变!L1816)</f>
        <v/>
      </c>
      <c r="I1816" s="7" t="str">
        <f>IF([1]配变!M1816="","",[1]配变!M1816)</f>
        <v/>
      </c>
      <c r="J1816" s="7" t="str">
        <f>IF([1]配变!G1816="","",[1]配变!G1816)</f>
        <v/>
      </c>
    </row>
    <row r="1817" spans="1:10" x14ac:dyDescent="0.15">
      <c r="A1817" s="7" t="str">
        <f>IF([1]配变!A1817="","",[1]配变!A1817)</f>
        <v/>
      </c>
      <c r="B1817" s="7" t="str">
        <f>IF([1]配变!B1817="","",[1]配变!B1817)</f>
        <v/>
      </c>
      <c r="C1817" s="7" t="str">
        <f>IF([1]配变!D1817="","",[1]配变!D1817)</f>
        <v/>
      </c>
      <c r="D1817" s="7" t="str">
        <f>IF([1]配变!F1817="","",[1]配变!F1817)</f>
        <v/>
      </c>
      <c r="E1817" s="7" t="str">
        <f>IF([1]配变!H1817="","",[1]配变!H1817)</f>
        <v/>
      </c>
      <c r="F1817" s="7" t="str">
        <f>IF([1]配变!J1817="","",[1]配变!J1817)</f>
        <v/>
      </c>
      <c r="G1817" s="7" t="str">
        <f>IF([1]配变!K1817="","",[1]配变!K1817)</f>
        <v/>
      </c>
      <c r="H1817" s="7" t="str">
        <f>IF([1]配变!L1817="","",[1]配变!L1817)</f>
        <v/>
      </c>
      <c r="I1817" s="7" t="str">
        <f>IF([1]配变!M1817="","",[1]配变!M1817)</f>
        <v/>
      </c>
      <c r="J1817" s="7" t="str">
        <f>IF([1]配变!G1817="","",[1]配变!G1817)</f>
        <v/>
      </c>
    </row>
    <row r="1818" spans="1:10" x14ac:dyDescent="0.15">
      <c r="A1818" s="7" t="str">
        <f>IF([1]配变!A1818="","",[1]配变!A1818)</f>
        <v/>
      </c>
      <c r="B1818" s="7" t="str">
        <f>IF([1]配变!B1818="","",[1]配变!B1818)</f>
        <v/>
      </c>
      <c r="C1818" s="7" t="str">
        <f>IF([1]配变!D1818="","",[1]配变!D1818)</f>
        <v/>
      </c>
      <c r="D1818" s="7" t="str">
        <f>IF([1]配变!F1818="","",[1]配变!F1818)</f>
        <v/>
      </c>
      <c r="E1818" s="7" t="str">
        <f>IF([1]配变!H1818="","",[1]配变!H1818)</f>
        <v/>
      </c>
      <c r="F1818" s="7" t="str">
        <f>IF([1]配变!J1818="","",[1]配变!J1818)</f>
        <v/>
      </c>
      <c r="G1818" s="7" t="str">
        <f>IF([1]配变!K1818="","",[1]配变!K1818)</f>
        <v/>
      </c>
      <c r="H1818" s="7" t="str">
        <f>IF([1]配变!L1818="","",[1]配变!L1818)</f>
        <v/>
      </c>
      <c r="I1818" s="7" t="str">
        <f>IF([1]配变!M1818="","",[1]配变!M1818)</f>
        <v/>
      </c>
      <c r="J1818" s="7" t="str">
        <f>IF([1]配变!G1818="","",[1]配变!G1818)</f>
        <v/>
      </c>
    </row>
    <row r="1819" spans="1:10" x14ac:dyDescent="0.15">
      <c r="A1819" s="7" t="str">
        <f>IF([1]配变!A1819="","",[1]配变!A1819)</f>
        <v/>
      </c>
      <c r="B1819" s="7" t="str">
        <f>IF([1]配变!B1819="","",[1]配变!B1819)</f>
        <v/>
      </c>
      <c r="C1819" s="7" t="str">
        <f>IF([1]配变!D1819="","",[1]配变!D1819)</f>
        <v/>
      </c>
      <c r="D1819" s="7" t="str">
        <f>IF([1]配变!F1819="","",[1]配变!F1819)</f>
        <v/>
      </c>
      <c r="E1819" s="7" t="str">
        <f>IF([1]配变!H1819="","",[1]配变!H1819)</f>
        <v/>
      </c>
      <c r="F1819" s="7" t="str">
        <f>IF([1]配变!J1819="","",[1]配变!J1819)</f>
        <v/>
      </c>
      <c r="G1819" s="7" t="str">
        <f>IF([1]配变!K1819="","",[1]配变!K1819)</f>
        <v/>
      </c>
      <c r="H1819" s="7" t="str">
        <f>IF([1]配变!L1819="","",[1]配变!L1819)</f>
        <v/>
      </c>
      <c r="I1819" s="7" t="str">
        <f>IF([1]配变!M1819="","",[1]配变!M1819)</f>
        <v/>
      </c>
      <c r="J1819" s="7" t="str">
        <f>IF([1]配变!G1819="","",[1]配变!G1819)</f>
        <v/>
      </c>
    </row>
    <row r="1820" spans="1:10" x14ac:dyDescent="0.15">
      <c r="A1820" s="7" t="str">
        <f>IF([1]配变!A1820="","",[1]配变!A1820)</f>
        <v/>
      </c>
      <c r="B1820" s="7" t="str">
        <f>IF([1]配变!B1820="","",[1]配变!B1820)</f>
        <v/>
      </c>
      <c r="C1820" s="7" t="str">
        <f>IF([1]配变!D1820="","",[1]配变!D1820)</f>
        <v/>
      </c>
      <c r="D1820" s="7" t="str">
        <f>IF([1]配变!F1820="","",[1]配变!F1820)</f>
        <v/>
      </c>
      <c r="E1820" s="7" t="str">
        <f>IF([1]配变!H1820="","",[1]配变!H1820)</f>
        <v/>
      </c>
      <c r="F1820" s="7" t="str">
        <f>IF([1]配变!J1820="","",[1]配变!J1820)</f>
        <v/>
      </c>
      <c r="G1820" s="7" t="str">
        <f>IF([1]配变!K1820="","",[1]配变!K1820)</f>
        <v/>
      </c>
      <c r="H1820" s="7" t="str">
        <f>IF([1]配变!L1820="","",[1]配变!L1820)</f>
        <v/>
      </c>
      <c r="I1820" s="7" t="str">
        <f>IF([1]配变!M1820="","",[1]配变!M1820)</f>
        <v/>
      </c>
      <c r="J1820" s="7" t="str">
        <f>IF([1]配变!G1820="","",[1]配变!G1820)</f>
        <v/>
      </c>
    </row>
    <row r="1821" spans="1:10" x14ac:dyDescent="0.15">
      <c r="A1821" s="7" t="str">
        <f>IF([1]配变!A1821="","",[1]配变!A1821)</f>
        <v/>
      </c>
      <c r="B1821" s="7" t="str">
        <f>IF([1]配变!B1821="","",[1]配变!B1821)</f>
        <v/>
      </c>
      <c r="C1821" s="7" t="str">
        <f>IF([1]配变!D1821="","",[1]配变!D1821)</f>
        <v/>
      </c>
      <c r="D1821" s="7" t="str">
        <f>IF([1]配变!F1821="","",[1]配变!F1821)</f>
        <v/>
      </c>
      <c r="E1821" s="7" t="str">
        <f>IF([1]配变!H1821="","",[1]配变!H1821)</f>
        <v/>
      </c>
      <c r="F1821" s="7" t="str">
        <f>IF([1]配变!J1821="","",[1]配变!J1821)</f>
        <v/>
      </c>
      <c r="G1821" s="7" t="str">
        <f>IF([1]配变!K1821="","",[1]配变!K1821)</f>
        <v/>
      </c>
      <c r="H1821" s="7" t="str">
        <f>IF([1]配变!L1821="","",[1]配变!L1821)</f>
        <v/>
      </c>
      <c r="I1821" s="7" t="str">
        <f>IF([1]配变!M1821="","",[1]配变!M1821)</f>
        <v/>
      </c>
      <c r="J1821" s="7" t="str">
        <f>IF([1]配变!G1821="","",[1]配变!G1821)</f>
        <v/>
      </c>
    </row>
    <row r="1822" spans="1:10" x14ac:dyDescent="0.15">
      <c r="A1822" s="7" t="str">
        <f>IF([1]配变!A1822="","",[1]配变!A1822)</f>
        <v/>
      </c>
      <c r="B1822" s="7" t="str">
        <f>IF([1]配变!B1822="","",[1]配变!B1822)</f>
        <v/>
      </c>
      <c r="C1822" s="7" t="str">
        <f>IF([1]配变!D1822="","",[1]配变!D1822)</f>
        <v/>
      </c>
      <c r="D1822" s="7" t="str">
        <f>IF([1]配变!F1822="","",[1]配变!F1822)</f>
        <v/>
      </c>
      <c r="E1822" s="7" t="str">
        <f>IF([1]配变!H1822="","",[1]配变!H1822)</f>
        <v/>
      </c>
      <c r="F1822" s="7" t="str">
        <f>IF([1]配变!J1822="","",[1]配变!J1822)</f>
        <v/>
      </c>
      <c r="G1822" s="7" t="str">
        <f>IF([1]配变!K1822="","",[1]配变!K1822)</f>
        <v/>
      </c>
      <c r="H1822" s="7" t="str">
        <f>IF([1]配变!L1822="","",[1]配变!L1822)</f>
        <v/>
      </c>
      <c r="I1822" s="7" t="str">
        <f>IF([1]配变!M1822="","",[1]配变!M1822)</f>
        <v/>
      </c>
      <c r="J1822" s="7" t="str">
        <f>IF([1]配变!G1822="","",[1]配变!G1822)</f>
        <v/>
      </c>
    </row>
    <row r="1823" spans="1:10" x14ac:dyDescent="0.15">
      <c r="A1823" s="7" t="str">
        <f>IF([1]配变!A1823="","",[1]配变!A1823)</f>
        <v/>
      </c>
      <c r="B1823" s="7" t="str">
        <f>IF([1]配变!B1823="","",[1]配变!B1823)</f>
        <v/>
      </c>
      <c r="C1823" s="7" t="str">
        <f>IF([1]配变!D1823="","",[1]配变!D1823)</f>
        <v/>
      </c>
      <c r="D1823" s="7" t="str">
        <f>IF([1]配变!F1823="","",[1]配变!F1823)</f>
        <v/>
      </c>
      <c r="E1823" s="7" t="str">
        <f>IF([1]配变!H1823="","",[1]配变!H1823)</f>
        <v/>
      </c>
      <c r="F1823" s="7" t="str">
        <f>IF([1]配变!J1823="","",[1]配变!J1823)</f>
        <v/>
      </c>
      <c r="G1823" s="7" t="str">
        <f>IF([1]配变!K1823="","",[1]配变!K1823)</f>
        <v/>
      </c>
      <c r="H1823" s="7" t="str">
        <f>IF([1]配变!L1823="","",[1]配变!L1823)</f>
        <v/>
      </c>
      <c r="I1823" s="7" t="str">
        <f>IF([1]配变!M1823="","",[1]配变!M1823)</f>
        <v/>
      </c>
      <c r="J1823" s="7" t="str">
        <f>IF([1]配变!G1823="","",[1]配变!G1823)</f>
        <v/>
      </c>
    </row>
    <row r="1824" spans="1:10" x14ac:dyDescent="0.15">
      <c r="A1824" s="7" t="str">
        <f>IF([1]配变!A1824="","",[1]配变!A1824)</f>
        <v/>
      </c>
      <c r="B1824" s="7" t="str">
        <f>IF([1]配变!B1824="","",[1]配变!B1824)</f>
        <v/>
      </c>
      <c r="C1824" s="7" t="str">
        <f>IF([1]配变!D1824="","",[1]配变!D1824)</f>
        <v/>
      </c>
      <c r="D1824" s="7" t="str">
        <f>IF([1]配变!F1824="","",[1]配变!F1824)</f>
        <v/>
      </c>
      <c r="E1824" s="7" t="str">
        <f>IF([1]配变!H1824="","",[1]配变!H1824)</f>
        <v/>
      </c>
      <c r="F1824" s="7" t="str">
        <f>IF([1]配变!J1824="","",[1]配变!J1824)</f>
        <v/>
      </c>
      <c r="G1824" s="7" t="str">
        <f>IF([1]配变!K1824="","",[1]配变!K1824)</f>
        <v/>
      </c>
      <c r="H1824" s="7" t="str">
        <f>IF([1]配变!L1824="","",[1]配变!L1824)</f>
        <v/>
      </c>
      <c r="I1824" s="7" t="str">
        <f>IF([1]配变!M1824="","",[1]配变!M1824)</f>
        <v/>
      </c>
      <c r="J1824" s="7" t="str">
        <f>IF([1]配变!G1824="","",[1]配变!G1824)</f>
        <v/>
      </c>
    </row>
    <row r="1825" spans="1:10" x14ac:dyDescent="0.15">
      <c r="A1825" s="7" t="str">
        <f>IF([1]配变!A1825="","",[1]配变!A1825)</f>
        <v/>
      </c>
      <c r="B1825" s="7" t="str">
        <f>IF([1]配变!B1825="","",[1]配变!B1825)</f>
        <v/>
      </c>
      <c r="C1825" s="7" t="str">
        <f>IF([1]配变!D1825="","",[1]配变!D1825)</f>
        <v/>
      </c>
      <c r="D1825" s="7" t="str">
        <f>IF([1]配变!F1825="","",[1]配变!F1825)</f>
        <v/>
      </c>
      <c r="E1825" s="7" t="str">
        <f>IF([1]配变!H1825="","",[1]配变!H1825)</f>
        <v/>
      </c>
      <c r="F1825" s="7" t="str">
        <f>IF([1]配变!J1825="","",[1]配变!J1825)</f>
        <v/>
      </c>
      <c r="G1825" s="7" t="str">
        <f>IF([1]配变!K1825="","",[1]配变!K1825)</f>
        <v/>
      </c>
      <c r="H1825" s="7" t="str">
        <f>IF([1]配变!L1825="","",[1]配变!L1825)</f>
        <v/>
      </c>
      <c r="I1825" s="7" t="str">
        <f>IF([1]配变!M1825="","",[1]配变!M1825)</f>
        <v/>
      </c>
      <c r="J1825" s="7" t="str">
        <f>IF([1]配变!G1825="","",[1]配变!G1825)</f>
        <v/>
      </c>
    </row>
    <row r="1826" spans="1:10" x14ac:dyDescent="0.15">
      <c r="A1826" s="7" t="str">
        <f>IF([1]配变!A1826="","",[1]配变!A1826)</f>
        <v/>
      </c>
      <c r="B1826" s="7" t="str">
        <f>IF([1]配变!B1826="","",[1]配变!B1826)</f>
        <v/>
      </c>
      <c r="C1826" s="7" t="str">
        <f>IF([1]配变!D1826="","",[1]配变!D1826)</f>
        <v/>
      </c>
      <c r="D1826" s="7" t="str">
        <f>IF([1]配变!F1826="","",[1]配变!F1826)</f>
        <v/>
      </c>
      <c r="E1826" s="7" t="str">
        <f>IF([1]配变!H1826="","",[1]配变!H1826)</f>
        <v/>
      </c>
      <c r="F1826" s="7" t="str">
        <f>IF([1]配变!J1826="","",[1]配变!J1826)</f>
        <v/>
      </c>
      <c r="G1826" s="7" t="str">
        <f>IF([1]配变!K1826="","",[1]配变!K1826)</f>
        <v/>
      </c>
      <c r="H1826" s="7" t="str">
        <f>IF([1]配变!L1826="","",[1]配变!L1826)</f>
        <v/>
      </c>
      <c r="I1826" s="7" t="str">
        <f>IF([1]配变!M1826="","",[1]配变!M1826)</f>
        <v/>
      </c>
      <c r="J1826" s="7" t="str">
        <f>IF([1]配变!G1826="","",[1]配变!G1826)</f>
        <v/>
      </c>
    </row>
    <row r="1827" spans="1:10" x14ac:dyDescent="0.15">
      <c r="A1827" s="7" t="str">
        <f>IF([1]配变!A1827="","",[1]配变!A1827)</f>
        <v/>
      </c>
      <c r="B1827" s="7" t="str">
        <f>IF([1]配变!B1827="","",[1]配变!B1827)</f>
        <v/>
      </c>
      <c r="C1827" s="7" t="str">
        <f>IF([1]配变!D1827="","",[1]配变!D1827)</f>
        <v/>
      </c>
      <c r="D1827" s="7" t="str">
        <f>IF([1]配变!F1827="","",[1]配变!F1827)</f>
        <v/>
      </c>
      <c r="E1827" s="7" t="str">
        <f>IF([1]配变!H1827="","",[1]配变!H1827)</f>
        <v/>
      </c>
      <c r="F1827" s="7" t="str">
        <f>IF([1]配变!J1827="","",[1]配变!J1827)</f>
        <v/>
      </c>
      <c r="G1827" s="7" t="str">
        <f>IF([1]配变!K1827="","",[1]配变!K1827)</f>
        <v/>
      </c>
      <c r="H1827" s="7" t="str">
        <f>IF([1]配变!L1827="","",[1]配变!L1827)</f>
        <v/>
      </c>
      <c r="I1827" s="7" t="str">
        <f>IF([1]配变!M1827="","",[1]配变!M1827)</f>
        <v/>
      </c>
      <c r="J1827" s="7" t="str">
        <f>IF([1]配变!G1827="","",[1]配变!G1827)</f>
        <v/>
      </c>
    </row>
    <row r="1828" spans="1:10" x14ac:dyDescent="0.15">
      <c r="A1828" s="7" t="str">
        <f>IF([1]配变!A1828="","",[1]配变!A1828)</f>
        <v/>
      </c>
      <c r="B1828" s="7" t="str">
        <f>IF([1]配变!B1828="","",[1]配变!B1828)</f>
        <v/>
      </c>
      <c r="C1828" s="7" t="str">
        <f>IF([1]配变!D1828="","",[1]配变!D1828)</f>
        <v/>
      </c>
      <c r="D1828" s="7" t="str">
        <f>IF([1]配变!F1828="","",[1]配变!F1828)</f>
        <v/>
      </c>
      <c r="E1828" s="7" t="str">
        <f>IF([1]配变!H1828="","",[1]配变!H1828)</f>
        <v/>
      </c>
      <c r="F1828" s="7" t="str">
        <f>IF([1]配变!J1828="","",[1]配变!J1828)</f>
        <v/>
      </c>
      <c r="G1828" s="7" t="str">
        <f>IF([1]配变!K1828="","",[1]配变!K1828)</f>
        <v/>
      </c>
      <c r="H1828" s="7" t="str">
        <f>IF([1]配变!L1828="","",[1]配变!L1828)</f>
        <v/>
      </c>
      <c r="I1828" s="7" t="str">
        <f>IF([1]配变!M1828="","",[1]配变!M1828)</f>
        <v/>
      </c>
      <c r="J1828" s="7" t="str">
        <f>IF([1]配变!G1828="","",[1]配变!G1828)</f>
        <v/>
      </c>
    </row>
    <row r="1829" spans="1:10" x14ac:dyDescent="0.15">
      <c r="A1829" s="7" t="str">
        <f>IF([1]配变!A1829="","",[1]配变!A1829)</f>
        <v/>
      </c>
      <c r="B1829" s="7" t="str">
        <f>IF([1]配变!B1829="","",[1]配变!B1829)</f>
        <v/>
      </c>
      <c r="C1829" s="7" t="str">
        <f>IF([1]配变!D1829="","",[1]配变!D1829)</f>
        <v/>
      </c>
      <c r="D1829" s="7" t="str">
        <f>IF([1]配变!F1829="","",[1]配变!F1829)</f>
        <v/>
      </c>
      <c r="E1829" s="7" t="str">
        <f>IF([1]配变!H1829="","",[1]配变!H1829)</f>
        <v/>
      </c>
      <c r="F1829" s="7" t="str">
        <f>IF([1]配变!J1829="","",[1]配变!J1829)</f>
        <v/>
      </c>
      <c r="G1829" s="7" t="str">
        <f>IF([1]配变!K1829="","",[1]配变!K1829)</f>
        <v/>
      </c>
      <c r="H1829" s="7" t="str">
        <f>IF([1]配变!L1829="","",[1]配变!L1829)</f>
        <v/>
      </c>
      <c r="I1829" s="7" t="str">
        <f>IF([1]配变!M1829="","",[1]配变!M1829)</f>
        <v/>
      </c>
      <c r="J1829" s="7" t="str">
        <f>IF([1]配变!G1829="","",[1]配变!G1829)</f>
        <v/>
      </c>
    </row>
    <row r="1830" spans="1:10" x14ac:dyDescent="0.15">
      <c r="A1830" s="7" t="str">
        <f>IF([1]配变!A1830="","",[1]配变!A1830)</f>
        <v/>
      </c>
      <c r="B1830" s="7" t="str">
        <f>IF([1]配变!B1830="","",[1]配变!B1830)</f>
        <v/>
      </c>
      <c r="C1830" s="7" t="str">
        <f>IF([1]配变!D1830="","",[1]配变!D1830)</f>
        <v/>
      </c>
      <c r="D1830" s="7" t="str">
        <f>IF([1]配变!F1830="","",[1]配变!F1830)</f>
        <v/>
      </c>
      <c r="E1830" s="7" t="str">
        <f>IF([1]配变!H1830="","",[1]配变!H1830)</f>
        <v/>
      </c>
      <c r="F1830" s="7" t="str">
        <f>IF([1]配变!J1830="","",[1]配变!J1830)</f>
        <v/>
      </c>
      <c r="G1830" s="7" t="str">
        <f>IF([1]配变!K1830="","",[1]配变!K1830)</f>
        <v/>
      </c>
      <c r="H1830" s="7" t="str">
        <f>IF([1]配变!L1830="","",[1]配变!L1830)</f>
        <v/>
      </c>
      <c r="I1830" s="7" t="str">
        <f>IF([1]配变!M1830="","",[1]配变!M1830)</f>
        <v/>
      </c>
      <c r="J1830" s="7" t="str">
        <f>IF([1]配变!G1830="","",[1]配变!G1830)</f>
        <v/>
      </c>
    </row>
    <row r="1831" spans="1:10" x14ac:dyDescent="0.15">
      <c r="A1831" s="7" t="str">
        <f>IF([1]配变!A1831="","",[1]配变!A1831)</f>
        <v/>
      </c>
      <c r="B1831" s="7" t="str">
        <f>IF([1]配变!B1831="","",[1]配变!B1831)</f>
        <v/>
      </c>
      <c r="C1831" s="7" t="str">
        <f>IF([1]配变!D1831="","",[1]配变!D1831)</f>
        <v/>
      </c>
      <c r="D1831" s="7" t="str">
        <f>IF([1]配变!F1831="","",[1]配变!F1831)</f>
        <v/>
      </c>
      <c r="E1831" s="7" t="str">
        <f>IF([1]配变!H1831="","",[1]配变!H1831)</f>
        <v/>
      </c>
      <c r="F1831" s="7" t="str">
        <f>IF([1]配变!J1831="","",[1]配变!J1831)</f>
        <v/>
      </c>
      <c r="G1831" s="7" t="str">
        <f>IF([1]配变!K1831="","",[1]配变!K1831)</f>
        <v/>
      </c>
      <c r="H1831" s="7" t="str">
        <f>IF([1]配变!L1831="","",[1]配变!L1831)</f>
        <v/>
      </c>
      <c r="I1831" s="7" t="str">
        <f>IF([1]配变!M1831="","",[1]配变!M1831)</f>
        <v/>
      </c>
      <c r="J1831" s="7" t="str">
        <f>IF([1]配变!G1831="","",[1]配变!G1831)</f>
        <v/>
      </c>
    </row>
    <row r="1832" spans="1:10" x14ac:dyDescent="0.15">
      <c r="A1832" s="7" t="str">
        <f>IF([1]配变!A1832="","",[1]配变!A1832)</f>
        <v/>
      </c>
      <c r="B1832" s="7" t="str">
        <f>IF([1]配变!B1832="","",[1]配变!B1832)</f>
        <v/>
      </c>
      <c r="C1832" s="7" t="str">
        <f>IF([1]配变!D1832="","",[1]配变!D1832)</f>
        <v/>
      </c>
      <c r="D1832" s="7" t="str">
        <f>IF([1]配变!F1832="","",[1]配变!F1832)</f>
        <v/>
      </c>
      <c r="E1832" s="7" t="str">
        <f>IF([1]配变!H1832="","",[1]配变!H1832)</f>
        <v/>
      </c>
      <c r="F1832" s="7" t="str">
        <f>IF([1]配变!J1832="","",[1]配变!J1832)</f>
        <v/>
      </c>
      <c r="G1832" s="7" t="str">
        <f>IF([1]配变!K1832="","",[1]配变!K1832)</f>
        <v/>
      </c>
      <c r="H1832" s="7" t="str">
        <f>IF([1]配变!L1832="","",[1]配变!L1832)</f>
        <v/>
      </c>
      <c r="I1832" s="7" t="str">
        <f>IF([1]配变!M1832="","",[1]配变!M1832)</f>
        <v/>
      </c>
      <c r="J1832" s="7" t="str">
        <f>IF([1]配变!G1832="","",[1]配变!G1832)</f>
        <v/>
      </c>
    </row>
    <row r="1833" spans="1:10" x14ac:dyDescent="0.15">
      <c r="A1833" s="7" t="str">
        <f>IF([1]配变!A1833="","",[1]配变!A1833)</f>
        <v/>
      </c>
      <c r="B1833" s="7" t="str">
        <f>IF([1]配变!B1833="","",[1]配变!B1833)</f>
        <v/>
      </c>
      <c r="C1833" s="7" t="str">
        <f>IF([1]配变!D1833="","",[1]配变!D1833)</f>
        <v/>
      </c>
      <c r="D1833" s="7" t="str">
        <f>IF([1]配变!F1833="","",[1]配变!F1833)</f>
        <v/>
      </c>
      <c r="E1833" s="7" t="str">
        <f>IF([1]配变!H1833="","",[1]配变!H1833)</f>
        <v/>
      </c>
      <c r="F1833" s="7" t="str">
        <f>IF([1]配变!J1833="","",[1]配变!J1833)</f>
        <v/>
      </c>
      <c r="G1833" s="7" t="str">
        <f>IF([1]配变!K1833="","",[1]配变!K1833)</f>
        <v/>
      </c>
      <c r="H1833" s="7" t="str">
        <f>IF([1]配变!L1833="","",[1]配变!L1833)</f>
        <v/>
      </c>
      <c r="I1833" s="7" t="str">
        <f>IF([1]配变!M1833="","",[1]配变!M1833)</f>
        <v/>
      </c>
      <c r="J1833" s="7" t="str">
        <f>IF([1]配变!G1833="","",[1]配变!G1833)</f>
        <v/>
      </c>
    </row>
    <row r="1834" spans="1:10" x14ac:dyDescent="0.15">
      <c r="A1834" s="7" t="str">
        <f>IF([1]配变!A1834="","",[1]配变!A1834)</f>
        <v/>
      </c>
      <c r="B1834" s="7" t="str">
        <f>IF([1]配变!B1834="","",[1]配变!B1834)</f>
        <v/>
      </c>
      <c r="C1834" s="7" t="str">
        <f>IF([1]配变!D1834="","",[1]配变!D1834)</f>
        <v/>
      </c>
      <c r="D1834" s="7" t="str">
        <f>IF([1]配变!F1834="","",[1]配变!F1834)</f>
        <v/>
      </c>
      <c r="E1834" s="7" t="str">
        <f>IF([1]配变!H1834="","",[1]配变!H1834)</f>
        <v/>
      </c>
      <c r="F1834" s="7" t="str">
        <f>IF([1]配变!J1834="","",[1]配变!J1834)</f>
        <v/>
      </c>
      <c r="G1834" s="7" t="str">
        <f>IF([1]配变!K1834="","",[1]配变!K1834)</f>
        <v/>
      </c>
      <c r="H1834" s="7" t="str">
        <f>IF([1]配变!L1834="","",[1]配变!L1834)</f>
        <v/>
      </c>
      <c r="I1834" s="7" t="str">
        <f>IF([1]配变!M1834="","",[1]配变!M1834)</f>
        <v/>
      </c>
      <c r="J1834" s="7" t="str">
        <f>IF([1]配变!G1834="","",[1]配变!G1834)</f>
        <v/>
      </c>
    </row>
    <row r="1835" spans="1:10" x14ac:dyDescent="0.15">
      <c r="A1835" s="7" t="str">
        <f>IF([1]配变!A1835="","",[1]配变!A1835)</f>
        <v/>
      </c>
      <c r="B1835" s="7" t="str">
        <f>IF([1]配变!B1835="","",[1]配变!B1835)</f>
        <v/>
      </c>
      <c r="C1835" s="7" t="str">
        <f>IF([1]配变!D1835="","",[1]配变!D1835)</f>
        <v/>
      </c>
      <c r="D1835" s="7" t="str">
        <f>IF([1]配变!F1835="","",[1]配变!F1835)</f>
        <v/>
      </c>
      <c r="E1835" s="7" t="str">
        <f>IF([1]配变!H1835="","",[1]配变!H1835)</f>
        <v/>
      </c>
      <c r="F1835" s="7" t="str">
        <f>IF([1]配变!J1835="","",[1]配变!J1835)</f>
        <v/>
      </c>
      <c r="G1835" s="7" t="str">
        <f>IF([1]配变!K1835="","",[1]配变!K1835)</f>
        <v/>
      </c>
      <c r="H1835" s="7" t="str">
        <f>IF([1]配变!L1835="","",[1]配变!L1835)</f>
        <v/>
      </c>
      <c r="I1835" s="7" t="str">
        <f>IF([1]配变!M1835="","",[1]配变!M1835)</f>
        <v/>
      </c>
      <c r="J1835" s="7" t="str">
        <f>IF([1]配变!G1835="","",[1]配变!G1835)</f>
        <v/>
      </c>
    </row>
    <row r="1836" spans="1:10" x14ac:dyDescent="0.15">
      <c r="A1836" s="7" t="str">
        <f>IF([1]配变!A1836="","",[1]配变!A1836)</f>
        <v/>
      </c>
      <c r="B1836" s="7" t="str">
        <f>IF([1]配变!B1836="","",[1]配变!B1836)</f>
        <v/>
      </c>
      <c r="C1836" s="7" t="str">
        <f>IF([1]配变!D1836="","",[1]配变!D1836)</f>
        <v/>
      </c>
      <c r="D1836" s="7" t="str">
        <f>IF([1]配变!F1836="","",[1]配变!F1836)</f>
        <v/>
      </c>
      <c r="E1836" s="7" t="str">
        <f>IF([1]配变!H1836="","",[1]配变!H1836)</f>
        <v/>
      </c>
      <c r="F1836" s="7" t="str">
        <f>IF([1]配变!J1836="","",[1]配变!J1836)</f>
        <v/>
      </c>
      <c r="G1836" s="7" t="str">
        <f>IF([1]配变!K1836="","",[1]配变!K1836)</f>
        <v/>
      </c>
      <c r="H1836" s="7" t="str">
        <f>IF([1]配变!L1836="","",[1]配变!L1836)</f>
        <v/>
      </c>
      <c r="I1836" s="7" t="str">
        <f>IF([1]配变!M1836="","",[1]配变!M1836)</f>
        <v/>
      </c>
      <c r="J1836" s="7" t="str">
        <f>IF([1]配变!G1836="","",[1]配变!G1836)</f>
        <v/>
      </c>
    </row>
    <row r="1837" spans="1:10" x14ac:dyDescent="0.15">
      <c r="A1837" s="7" t="str">
        <f>IF([1]配变!A1837="","",[1]配变!A1837)</f>
        <v/>
      </c>
      <c r="B1837" s="7" t="str">
        <f>IF([1]配变!B1837="","",[1]配变!B1837)</f>
        <v/>
      </c>
      <c r="C1837" s="7" t="str">
        <f>IF([1]配变!D1837="","",[1]配变!D1837)</f>
        <v/>
      </c>
      <c r="D1837" s="7" t="str">
        <f>IF([1]配变!F1837="","",[1]配变!F1837)</f>
        <v/>
      </c>
      <c r="E1837" s="7" t="str">
        <f>IF([1]配变!H1837="","",[1]配变!H1837)</f>
        <v/>
      </c>
      <c r="F1837" s="7" t="str">
        <f>IF([1]配变!J1837="","",[1]配变!J1837)</f>
        <v/>
      </c>
      <c r="G1837" s="7" t="str">
        <f>IF([1]配变!K1837="","",[1]配变!K1837)</f>
        <v/>
      </c>
      <c r="H1837" s="7" t="str">
        <f>IF([1]配变!L1837="","",[1]配变!L1837)</f>
        <v/>
      </c>
      <c r="I1837" s="7" t="str">
        <f>IF([1]配变!M1837="","",[1]配变!M1837)</f>
        <v/>
      </c>
      <c r="J1837" s="7" t="str">
        <f>IF([1]配变!G1837="","",[1]配变!G1837)</f>
        <v/>
      </c>
    </row>
    <row r="1838" spans="1:10" x14ac:dyDescent="0.15">
      <c r="A1838" s="7" t="str">
        <f>IF([1]配变!A1838="","",[1]配变!A1838)</f>
        <v/>
      </c>
      <c r="B1838" s="7" t="str">
        <f>IF([1]配变!B1838="","",[1]配变!B1838)</f>
        <v/>
      </c>
      <c r="C1838" s="7" t="str">
        <f>IF([1]配变!D1838="","",[1]配变!D1838)</f>
        <v/>
      </c>
      <c r="D1838" s="7" t="str">
        <f>IF([1]配变!F1838="","",[1]配变!F1838)</f>
        <v/>
      </c>
      <c r="E1838" s="7" t="str">
        <f>IF([1]配变!H1838="","",[1]配变!H1838)</f>
        <v/>
      </c>
      <c r="F1838" s="7" t="str">
        <f>IF([1]配变!J1838="","",[1]配变!J1838)</f>
        <v/>
      </c>
      <c r="G1838" s="7" t="str">
        <f>IF([1]配变!K1838="","",[1]配变!K1838)</f>
        <v/>
      </c>
      <c r="H1838" s="7" t="str">
        <f>IF([1]配变!L1838="","",[1]配变!L1838)</f>
        <v/>
      </c>
      <c r="I1838" s="7" t="str">
        <f>IF([1]配变!M1838="","",[1]配变!M1838)</f>
        <v/>
      </c>
      <c r="J1838" s="7" t="str">
        <f>IF([1]配变!G1838="","",[1]配变!G1838)</f>
        <v/>
      </c>
    </row>
    <row r="1839" spans="1:10" x14ac:dyDescent="0.15">
      <c r="A1839" s="7" t="str">
        <f>IF([1]配变!A1839="","",[1]配变!A1839)</f>
        <v/>
      </c>
      <c r="B1839" s="7" t="str">
        <f>IF([1]配变!B1839="","",[1]配变!B1839)</f>
        <v/>
      </c>
      <c r="C1839" s="7" t="str">
        <f>IF([1]配变!D1839="","",[1]配变!D1839)</f>
        <v/>
      </c>
      <c r="D1839" s="7" t="str">
        <f>IF([1]配变!F1839="","",[1]配变!F1839)</f>
        <v/>
      </c>
      <c r="E1839" s="7" t="str">
        <f>IF([1]配变!H1839="","",[1]配变!H1839)</f>
        <v/>
      </c>
      <c r="F1839" s="7" t="str">
        <f>IF([1]配变!J1839="","",[1]配变!J1839)</f>
        <v/>
      </c>
      <c r="G1839" s="7" t="str">
        <f>IF([1]配变!K1839="","",[1]配变!K1839)</f>
        <v/>
      </c>
      <c r="H1839" s="7" t="str">
        <f>IF([1]配变!L1839="","",[1]配变!L1839)</f>
        <v/>
      </c>
      <c r="I1839" s="7" t="str">
        <f>IF([1]配变!M1839="","",[1]配变!M1839)</f>
        <v/>
      </c>
      <c r="J1839" s="7" t="str">
        <f>IF([1]配变!G1839="","",[1]配变!G1839)</f>
        <v/>
      </c>
    </row>
    <row r="1840" spans="1:10" x14ac:dyDescent="0.15">
      <c r="A1840" s="7" t="str">
        <f>IF([1]配变!A1840="","",[1]配变!A1840)</f>
        <v/>
      </c>
      <c r="B1840" s="7" t="str">
        <f>IF([1]配变!B1840="","",[1]配变!B1840)</f>
        <v/>
      </c>
      <c r="C1840" s="7" t="str">
        <f>IF([1]配变!D1840="","",[1]配变!D1840)</f>
        <v/>
      </c>
      <c r="D1840" s="7" t="str">
        <f>IF([1]配变!F1840="","",[1]配变!F1840)</f>
        <v/>
      </c>
      <c r="E1840" s="7" t="str">
        <f>IF([1]配变!H1840="","",[1]配变!H1840)</f>
        <v/>
      </c>
      <c r="F1840" s="7" t="str">
        <f>IF([1]配变!J1840="","",[1]配变!J1840)</f>
        <v/>
      </c>
      <c r="G1840" s="7" t="str">
        <f>IF([1]配变!K1840="","",[1]配变!K1840)</f>
        <v/>
      </c>
      <c r="H1840" s="7" t="str">
        <f>IF([1]配变!L1840="","",[1]配变!L1840)</f>
        <v/>
      </c>
      <c r="I1840" s="7" t="str">
        <f>IF([1]配变!M1840="","",[1]配变!M1840)</f>
        <v/>
      </c>
      <c r="J1840" s="7" t="str">
        <f>IF([1]配变!G1840="","",[1]配变!G1840)</f>
        <v/>
      </c>
    </row>
    <row r="1841" spans="1:10" x14ac:dyDescent="0.15">
      <c r="A1841" s="7" t="str">
        <f>IF([1]配变!A1841="","",[1]配变!A1841)</f>
        <v/>
      </c>
      <c r="B1841" s="7" t="str">
        <f>IF([1]配变!B1841="","",[1]配变!B1841)</f>
        <v/>
      </c>
      <c r="C1841" s="7" t="str">
        <f>IF([1]配变!D1841="","",[1]配变!D1841)</f>
        <v/>
      </c>
      <c r="D1841" s="7" t="str">
        <f>IF([1]配变!F1841="","",[1]配变!F1841)</f>
        <v/>
      </c>
      <c r="E1841" s="7" t="str">
        <f>IF([1]配变!H1841="","",[1]配变!H1841)</f>
        <v/>
      </c>
      <c r="F1841" s="7" t="str">
        <f>IF([1]配变!J1841="","",[1]配变!J1841)</f>
        <v/>
      </c>
      <c r="G1841" s="7" t="str">
        <f>IF([1]配变!K1841="","",[1]配变!K1841)</f>
        <v/>
      </c>
      <c r="H1841" s="7" t="str">
        <f>IF([1]配变!L1841="","",[1]配变!L1841)</f>
        <v/>
      </c>
      <c r="I1841" s="7" t="str">
        <f>IF([1]配变!M1841="","",[1]配变!M1841)</f>
        <v/>
      </c>
      <c r="J1841" s="7" t="str">
        <f>IF([1]配变!G1841="","",[1]配变!G1841)</f>
        <v/>
      </c>
    </row>
    <row r="1842" spans="1:10" x14ac:dyDescent="0.15">
      <c r="A1842" s="7" t="str">
        <f>IF([1]配变!A1842="","",[1]配变!A1842)</f>
        <v/>
      </c>
      <c r="B1842" s="7" t="str">
        <f>IF([1]配变!B1842="","",[1]配变!B1842)</f>
        <v/>
      </c>
      <c r="C1842" s="7" t="str">
        <f>IF([1]配变!D1842="","",[1]配变!D1842)</f>
        <v/>
      </c>
      <c r="D1842" s="7" t="str">
        <f>IF([1]配变!F1842="","",[1]配变!F1842)</f>
        <v/>
      </c>
      <c r="E1842" s="7" t="str">
        <f>IF([1]配变!H1842="","",[1]配变!H1842)</f>
        <v/>
      </c>
      <c r="F1842" s="7" t="str">
        <f>IF([1]配变!J1842="","",[1]配变!J1842)</f>
        <v/>
      </c>
      <c r="G1842" s="7" t="str">
        <f>IF([1]配变!K1842="","",[1]配变!K1842)</f>
        <v/>
      </c>
      <c r="H1842" s="7" t="str">
        <f>IF([1]配变!L1842="","",[1]配变!L1842)</f>
        <v/>
      </c>
      <c r="I1842" s="7" t="str">
        <f>IF([1]配变!M1842="","",[1]配变!M1842)</f>
        <v/>
      </c>
      <c r="J1842" s="7" t="str">
        <f>IF([1]配变!G1842="","",[1]配变!G1842)</f>
        <v/>
      </c>
    </row>
    <row r="1843" spans="1:10" x14ac:dyDescent="0.15">
      <c r="A1843" s="7" t="str">
        <f>IF([1]配变!A1843="","",[1]配变!A1843)</f>
        <v/>
      </c>
      <c r="B1843" s="7" t="str">
        <f>IF([1]配变!B1843="","",[1]配变!B1843)</f>
        <v/>
      </c>
      <c r="C1843" s="7" t="str">
        <f>IF([1]配变!D1843="","",[1]配变!D1843)</f>
        <v/>
      </c>
      <c r="D1843" s="7" t="str">
        <f>IF([1]配变!F1843="","",[1]配变!F1843)</f>
        <v/>
      </c>
      <c r="E1843" s="7" t="str">
        <f>IF([1]配变!H1843="","",[1]配变!H1843)</f>
        <v/>
      </c>
      <c r="F1843" s="7" t="str">
        <f>IF([1]配变!J1843="","",[1]配变!J1843)</f>
        <v/>
      </c>
      <c r="G1843" s="7" t="str">
        <f>IF([1]配变!K1843="","",[1]配变!K1843)</f>
        <v/>
      </c>
      <c r="H1843" s="7" t="str">
        <f>IF([1]配变!L1843="","",[1]配变!L1843)</f>
        <v/>
      </c>
      <c r="I1843" s="7" t="str">
        <f>IF([1]配变!M1843="","",[1]配变!M1843)</f>
        <v/>
      </c>
      <c r="J1843" s="7" t="str">
        <f>IF([1]配变!G1843="","",[1]配变!G1843)</f>
        <v/>
      </c>
    </row>
    <row r="1844" spans="1:10" x14ac:dyDescent="0.15">
      <c r="A1844" s="7" t="str">
        <f>IF([1]配变!A1844="","",[1]配变!A1844)</f>
        <v/>
      </c>
      <c r="B1844" s="7" t="str">
        <f>IF([1]配变!B1844="","",[1]配变!B1844)</f>
        <v/>
      </c>
      <c r="C1844" s="7" t="str">
        <f>IF([1]配变!D1844="","",[1]配变!D1844)</f>
        <v/>
      </c>
      <c r="D1844" s="7" t="str">
        <f>IF([1]配变!F1844="","",[1]配变!F1844)</f>
        <v/>
      </c>
      <c r="E1844" s="7" t="str">
        <f>IF([1]配变!H1844="","",[1]配变!H1844)</f>
        <v/>
      </c>
      <c r="F1844" s="7" t="str">
        <f>IF([1]配变!J1844="","",[1]配变!J1844)</f>
        <v/>
      </c>
      <c r="G1844" s="7" t="str">
        <f>IF([1]配变!K1844="","",[1]配变!K1844)</f>
        <v/>
      </c>
      <c r="H1844" s="7" t="str">
        <f>IF([1]配变!L1844="","",[1]配变!L1844)</f>
        <v/>
      </c>
      <c r="I1844" s="7" t="str">
        <f>IF([1]配变!M1844="","",[1]配变!M1844)</f>
        <v/>
      </c>
      <c r="J1844" s="7" t="str">
        <f>IF([1]配变!G1844="","",[1]配变!G1844)</f>
        <v/>
      </c>
    </row>
    <row r="1845" spans="1:10" x14ac:dyDescent="0.15">
      <c r="A1845" s="7" t="str">
        <f>IF([1]配变!A1845="","",[1]配变!A1845)</f>
        <v/>
      </c>
      <c r="B1845" s="7" t="str">
        <f>IF([1]配变!B1845="","",[1]配变!B1845)</f>
        <v/>
      </c>
      <c r="C1845" s="7" t="str">
        <f>IF([1]配变!D1845="","",[1]配变!D1845)</f>
        <v/>
      </c>
      <c r="D1845" s="7" t="str">
        <f>IF([1]配变!F1845="","",[1]配变!F1845)</f>
        <v/>
      </c>
      <c r="E1845" s="7" t="str">
        <f>IF([1]配变!H1845="","",[1]配变!H1845)</f>
        <v/>
      </c>
      <c r="F1845" s="7" t="str">
        <f>IF([1]配变!J1845="","",[1]配变!J1845)</f>
        <v/>
      </c>
      <c r="G1845" s="7" t="str">
        <f>IF([1]配变!K1845="","",[1]配变!K1845)</f>
        <v/>
      </c>
      <c r="H1845" s="7" t="str">
        <f>IF([1]配变!L1845="","",[1]配变!L1845)</f>
        <v/>
      </c>
      <c r="I1845" s="7" t="str">
        <f>IF([1]配变!M1845="","",[1]配变!M1845)</f>
        <v/>
      </c>
      <c r="J1845" s="7" t="str">
        <f>IF([1]配变!G1845="","",[1]配变!G1845)</f>
        <v/>
      </c>
    </row>
    <row r="1846" spans="1:10" x14ac:dyDescent="0.15">
      <c r="A1846" s="7" t="str">
        <f>IF([1]配变!A1846="","",[1]配变!A1846)</f>
        <v/>
      </c>
      <c r="B1846" s="7" t="str">
        <f>IF([1]配变!B1846="","",[1]配变!B1846)</f>
        <v/>
      </c>
      <c r="C1846" s="7" t="str">
        <f>IF([1]配变!D1846="","",[1]配变!D1846)</f>
        <v/>
      </c>
      <c r="D1846" s="7" t="str">
        <f>IF([1]配变!F1846="","",[1]配变!F1846)</f>
        <v/>
      </c>
      <c r="E1846" s="7" t="str">
        <f>IF([1]配变!H1846="","",[1]配变!H1846)</f>
        <v/>
      </c>
      <c r="F1846" s="7" t="str">
        <f>IF([1]配变!J1846="","",[1]配变!J1846)</f>
        <v/>
      </c>
      <c r="G1846" s="7" t="str">
        <f>IF([1]配变!K1846="","",[1]配变!K1846)</f>
        <v/>
      </c>
      <c r="H1846" s="7" t="str">
        <f>IF([1]配变!L1846="","",[1]配变!L1846)</f>
        <v/>
      </c>
      <c r="I1846" s="7" t="str">
        <f>IF([1]配变!M1846="","",[1]配变!M1846)</f>
        <v/>
      </c>
      <c r="J1846" s="7" t="str">
        <f>IF([1]配变!G1846="","",[1]配变!G1846)</f>
        <v/>
      </c>
    </row>
    <row r="1847" spans="1:10" x14ac:dyDescent="0.15">
      <c r="A1847" s="7" t="str">
        <f>IF([1]配变!A1847="","",[1]配变!A1847)</f>
        <v/>
      </c>
      <c r="B1847" s="7" t="str">
        <f>IF([1]配变!B1847="","",[1]配变!B1847)</f>
        <v/>
      </c>
      <c r="C1847" s="7" t="str">
        <f>IF([1]配变!D1847="","",[1]配变!D1847)</f>
        <v/>
      </c>
      <c r="D1847" s="7" t="str">
        <f>IF([1]配变!F1847="","",[1]配变!F1847)</f>
        <v/>
      </c>
      <c r="E1847" s="7" t="str">
        <f>IF([1]配变!H1847="","",[1]配变!H1847)</f>
        <v/>
      </c>
      <c r="F1847" s="7" t="str">
        <f>IF([1]配变!J1847="","",[1]配变!J1847)</f>
        <v/>
      </c>
      <c r="G1847" s="7" t="str">
        <f>IF([1]配变!K1847="","",[1]配变!K1847)</f>
        <v/>
      </c>
      <c r="H1847" s="7" t="str">
        <f>IF([1]配变!L1847="","",[1]配变!L1847)</f>
        <v/>
      </c>
      <c r="I1847" s="7" t="str">
        <f>IF([1]配变!M1847="","",[1]配变!M1847)</f>
        <v/>
      </c>
      <c r="J1847" s="7" t="str">
        <f>IF([1]配变!G1847="","",[1]配变!G1847)</f>
        <v/>
      </c>
    </row>
    <row r="1848" spans="1:10" x14ac:dyDescent="0.15">
      <c r="A1848" s="7" t="str">
        <f>IF([1]配变!A1848="","",[1]配变!A1848)</f>
        <v/>
      </c>
      <c r="B1848" s="7" t="str">
        <f>IF([1]配变!B1848="","",[1]配变!B1848)</f>
        <v/>
      </c>
      <c r="C1848" s="7" t="str">
        <f>IF([1]配变!D1848="","",[1]配变!D1848)</f>
        <v/>
      </c>
      <c r="D1848" s="7" t="str">
        <f>IF([1]配变!F1848="","",[1]配变!F1848)</f>
        <v/>
      </c>
      <c r="E1848" s="7" t="str">
        <f>IF([1]配变!H1848="","",[1]配变!H1848)</f>
        <v/>
      </c>
      <c r="F1848" s="7" t="str">
        <f>IF([1]配变!J1848="","",[1]配变!J1848)</f>
        <v/>
      </c>
      <c r="G1848" s="7" t="str">
        <f>IF([1]配变!K1848="","",[1]配变!K1848)</f>
        <v/>
      </c>
      <c r="H1848" s="7" t="str">
        <f>IF([1]配变!L1848="","",[1]配变!L1848)</f>
        <v/>
      </c>
      <c r="I1848" s="7" t="str">
        <f>IF([1]配变!M1848="","",[1]配变!M1848)</f>
        <v/>
      </c>
      <c r="J1848" s="7" t="str">
        <f>IF([1]配变!G1848="","",[1]配变!G1848)</f>
        <v/>
      </c>
    </row>
    <row r="1849" spans="1:10" x14ac:dyDescent="0.15">
      <c r="A1849" s="7" t="str">
        <f>IF([1]配变!A1849="","",[1]配变!A1849)</f>
        <v/>
      </c>
      <c r="B1849" s="7" t="str">
        <f>IF([1]配变!B1849="","",[1]配变!B1849)</f>
        <v/>
      </c>
      <c r="C1849" s="7" t="str">
        <f>IF([1]配变!D1849="","",[1]配变!D1849)</f>
        <v/>
      </c>
      <c r="D1849" s="7" t="str">
        <f>IF([1]配变!F1849="","",[1]配变!F1849)</f>
        <v/>
      </c>
      <c r="E1849" s="7" t="str">
        <f>IF([1]配变!H1849="","",[1]配变!H1849)</f>
        <v/>
      </c>
      <c r="F1849" s="7" t="str">
        <f>IF([1]配变!J1849="","",[1]配变!J1849)</f>
        <v/>
      </c>
      <c r="G1849" s="7" t="str">
        <f>IF([1]配变!K1849="","",[1]配变!K1849)</f>
        <v/>
      </c>
      <c r="H1849" s="7" t="str">
        <f>IF([1]配变!L1849="","",[1]配变!L1849)</f>
        <v/>
      </c>
      <c r="I1849" s="7" t="str">
        <f>IF([1]配变!M1849="","",[1]配变!M1849)</f>
        <v/>
      </c>
      <c r="J1849" s="7" t="str">
        <f>IF([1]配变!G1849="","",[1]配变!G1849)</f>
        <v/>
      </c>
    </row>
    <row r="1850" spans="1:10" x14ac:dyDescent="0.15">
      <c r="A1850" s="7" t="str">
        <f>IF([1]配变!A1850="","",[1]配变!A1850)</f>
        <v/>
      </c>
      <c r="B1850" s="7" t="str">
        <f>IF([1]配变!B1850="","",[1]配变!B1850)</f>
        <v/>
      </c>
      <c r="C1850" s="7" t="str">
        <f>IF([1]配变!D1850="","",[1]配变!D1850)</f>
        <v/>
      </c>
      <c r="D1850" s="7" t="str">
        <f>IF([1]配变!F1850="","",[1]配变!F1850)</f>
        <v/>
      </c>
      <c r="E1850" s="7" t="str">
        <f>IF([1]配变!H1850="","",[1]配变!H1850)</f>
        <v/>
      </c>
      <c r="F1850" s="7" t="str">
        <f>IF([1]配变!J1850="","",[1]配变!J1850)</f>
        <v/>
      </c>
      <c r="G1850" s="7" t="str">
        <f>IF([1]配变!K1850="","",[1]配变!K1850)</f>
        <v/>
      </c>
      <c r="H1850" s="7" t="str">
        <f>IF([1]配变!L1850="","",[1]配变!L1850)</f>
        <v/>
      </c>
      <c r="I1850" s="7" t="str">
        <f>IF([1]配变!M1850="","",[1]配变!M1850)</f>
        <v/>
      </c>
      <c r="J1850" s="7" t="str">
        <f>IF([1]配变!G1850="","",[1]配变!G1850)</f>
        <v/>
      </c>
    </row>
    <row r="1851" spans="1:10" x14ac:dyDescent="0.15">
      <c r="A1851" s="7" t="str">
        <f>IF([1]配变!A1851="","",[1]配变!A1851)</f>
        <v/>
      </c>
      <c r="B1851" s="7" t="str">
        <f>IF([1]配变!B1851="","",[1]配变!B1851)</f>
        <v/>
      </c>
      <c r="C1851" s="7" t="str">
        <f>IF([1]配变!D1851="","",[1]配变!D1851)</f>
        <v/>
      </c>
      <c r="D1851" s="7" t="str">
        <f>IF([1]配变!F1851="","",[1]配变!F1851)</f>
        <v/>
      </c>
      <c r="E1851" s="7" t="str">
        <f>IF([1]配变!H1851="","",[1]配变!H1851)</f>
        <v/>
      </c>
      <c r="F1851" s="7" t="str">
        <f>IF([1]配变!J1851="","",[1]配变!J1851)</f>
        <v/>
      </c>
      <c r="G1851" s="7" t="str">
        <f>IF([1]配变!K1851="","",[1]配变!K1851)</f>
        <v/>
      </c>
      <c r="H1851" s="7" t="str">
        <f>IF([1]配变!L1851="","",[1]配变!L1851)</f>
        <v/>
      </c>
      <c r="I1851" s="7" t="str">
        <f>IF([1]配变!M1851="","",[1]配变!M1851)</f>
        <v/>
      </c>
      <c r="J1851" s="7" t="str">
        <f>IF([1]配变!G1851="","",[1]配变!G1851)</f>
        <v/>
      </c>
    </row>
    <row r="1852" spans="1:10" x14ac:dyDescent="0.15">
      <c r="A1852" s="7" t="str">
        <f>IF([1]配变!A1852="","",[1]配变!A1852)</f>
        <v/>
      </c>
      <c r="B1852" s="7" t="str">
        <f>IF([1]配变!B1852="","",[1]配变!B1852)</f>
        <v/>
      </c>
      <c r="C1852" s="7" t="str">
        <f>IF([1]配变!D1852="","",[1]配变!D1852)</f>
        <v/>
      </c>
      <c r="D1852" s="7" t="str">
        <f>IF([1]配变!F1852="","",[1]配变!F1852)</f>
        <v/>
      </c>
      <c r="E1852" s="7" t="str">
        <f>IF([1]配变!H1852="","",[1]配变!H1852)</f>
        <v/>
      </c>
      <c r="F1852" s="7" t="str">
        <f>IF([1]配变!J1852="","",[1]配变!J1852)</f>
        <v/>
      </c>
      <c r="G1852" s="7" t="str">
        <f>IF([1]配变!K1852="","",[1]配变!K1852)</f>
        <v/>
      </c>
      <c r="H1852" s="7" t="str">
        <f>IF([1]配变!L1852="","",[1]配变!L1852)</f>
        <v/>
      </c>
      <c r="I1852" s="7" t="str">
        <f>IF([1]配变!M1852="","",[1]配变!M1852)</f>
        <v/>
      </c>
      <c r="J1852" s="7" t="str">
        <f>IF([1]配变!G1852="","",[1]配变!G1852)</f>
        <v/>
      </c>
    </row>
    <row r="1853" spans="1:10" x14ac:dyDescent="0.15">
      <c r="A1853" s="7" t="str">
        <f>IF([1]配变!A1853="","",[1]配变!A1853)</f>
        <v/>
      </c>
      <c r="B1853" s="7" t="str">
        <f>IF([1]配变!B1853="","",[1]配变!B1853)</f>
        <v/>
      </c>
      <c r="C1853" s="7" t="str">
        <f>IF([1]配变!D1853="","",[1]配变!D1853)</f>
        <v/>
      </c>
      <c r="D1853" s="7" t="str">
        <f>IF([1]配变!F1853="","",[1]配变!F1853)</f>
        <v/>
      </c>
      <c r="E1853" s="7" t="str">
        <f>IF([1]配变!H1853="","",[1]配变!H1853)</f>
        <v/>
      </c>
      <c r="F1853" s="7" t="str">
        <f>IF([1]配变!J1853="","",[1]配变!J1853)</f>
        <v/>
      </c>
      <c r="G1853" s="7" t="str">
        <f>IF([1]配变!K1853="","",[1]配变!K1853)</f>
        <v/>
      </c>
      <c r="H1853" s="7" t="str">
        <f>IF([1]配变!L1853="","",[1]配变!L1853)</f>
        <v/>
      </c>
      <c r="I1853" s="7" t="str">
        <f>IF([1]配变!M1853="","",[1]配变!M1853)</f>
        <v/>
      </c>
      <c r="J1853" s="7" t="str">
        <f>IF([1]配变!G1853="","",[1]配变!G1853)</f>
        <v/>
      </c>
    </row>
    <row r="1854" spans="1:10" x14ac:dyDescent="0.15">
      <c r="A1854" s="7" t="str">
        <f>IF([1]配变!A1854="","",[1]配变!A1854)</f>
        <v/>
      </c>
      <c r="B1854" s="7" t="str">
        <f>IF([1]配变!B1854="","",[1]配变!B1854)</f>
        <v/>
      </c>
      <c r="C1854" s="7" t="str">
        <f>IF([1]配变!D1854="","",[1]配变!D1854)</f>
        <v/>
      </c>
      <c r="D1854" s="7" t="str">
        <f>IF([1]配变!F1854="","",[1]配变!F1854)</f>
        <v/>
      </c>
      <c r="E1854" s="7" t="str">
        <f>IF([1]配变!H1854="","",[1]配变!H1854)</f>
        <v/>
      </c>
      <c r="F1854" s="7" t="str">
        <f>IF([1]配变!J1854="","",[1]配变!J1854)</f>
        <v/>
      </c>
      <c r="G1854" s="7" t="str">
        <f>IF([1]配变!K1854="","",[1]配变!K1854)</f>
        <v/>
      </c>
      <c r="H1854" s="7" t="str">
        <f>IF([1]配变!L1854="","",[1]配变!L1854)</f>
        <v/>
      </c>
      <c r="I1854" s="7" t="str">
        <f>IF([1]配变!M1854="","",[1]配变!M1854)</f>
        <v/>
      </c>
      <c r="J1854" s="7" t="str">
        <f>IF([1]配变!G1854="","",[1]配变!G1854)</f>
        <v/>
      </c>
    </row>
    <row r="1855" spans="1:10" x14ac:dyDescent="0.15">
      <c r="A1855" s="7" t="str">
        <f>IF([1]配变!A1855="","",[1]配变!A1855)</f>
        <v/>
      </c>
      <c r="B1855" s="7" t="str">
        <f>IF([1]配变!B1855="","",[1]配变!B1855)</f>
        <v/>
      </c>
      <c r="C1855" s="7" t="str">
        <f>IF([1]配变!D1855="","",[1]配变!D1855)</f>
        <v/>
      </c>
      <c r="D1855" s="7" t="str">
        <f>IF([1]配变!F1855="","",[1]配变!F1855)</f>
        <v/>
      </c>
      <c r="E1855" s="7" t="str">
        <f>IF([1]配变!H1855="","",[1]配变!H1855)</f>
        <v/>
      </c>
      <c r="F1855" s="7" t="str">
        <f>IF([1]配变!J1855="","",[1]配变!J1855)</f>
        <v/>
      </c>
      <c r="G1855" s="7" t="str">
        <f>IF([1]配变!K1855="","",[1]配变!K1855)</f>
        <v/>
      </c>
      <c r="H1855" s="7" t="str">
        <f>IF([1]配变!L1855="","",[1]配变!L1855)</f>
        <v/>
      </c>
      <c r="I1855" s="7" t="str">
        <f>IF([1]配变!M1855="","",[1]配变!M1855)</f>
        <v/>
      </c>
      <c r="J1855" s="7" t="str">
        <f>IF([1]配变!G1855="","",[1]配变!G1855)</f>
        <v/>
      </c>
    </row>
    <row r="1856" spans="1:10" x14ac:dyDescent="0.15">
      <c r="A1856" s="7" t="str">
        <f>IF([1]配变!A1856="","",[1]配变!A1856)</f>
        <v/>
      </c>
      <c r="B1856" s="7" t="str">
        <f>IF([1]配变!B1856="","",[1]配变!B1856)</f>
        <v/>
      </c>
      <c r="C1856" s="7" t="str">
        <f>IF([1]配变!D1856="","",[1]配变!D1856)</f>
        <v/>
      </c>
      <c r="D1856" s="7" t="str">
        <f>IF([1]配变!F1856="","",[1]配变!F1856)</f>
        <v/>
      </c>
      <c r="E1856" s="7" t="str">
        <f>IF([1]配变!H1856="","",[1]配变!H1856)</f>
        <v/>
      </c>
      <c r="F1856" s="7" t="str">
        <f>IF([1]配变!J1856="","",[1]配变!J1856)</f>
        <v/>
      </c>
      <c r="G1856" s="7" t="str">
        <f>IF([1]配变!K1856="","",[1]配变!K1856)</f>
        <v/>
      </c>
      <c r="H1856" s="7" t="str">
        <f>IF([1]配变!L1856="","",[1]配变!L1856)</f>
        <v/>
      </c>
      <c r="I1856" s="7" t="str">
        <f>IF([1]配变!M1856="","",[1]配变!M1856)</f>
        <v/>
      </c>
      <c r="J1856" s="7" t="str">
        <f>IF([1]配变!G1856="","",[1]配变!G1856)</f>
        <v/>
      </c>
    </row>
    <row r="1857" spans="1:10" x14ac:dyDescent="0.15">
      <c r="A1857" s="7" t="str">
        <f>IF([1]配变!A1857="","",[1]配变!A1857)</f>
        <v/>
      </c>
      <c r="B1857" s="7" t="str">
        <f>IF([1]配变!B1857="","",[1]配变!B1857)</f>
        <v/>
      </c>
      <c r="C1857" s="7" t="str">
        <f>IF([1]配变!D1857="","",[1]配变!D1857)</f>
        <v/>
      </c>
      <c r="D1857" s="7" t="str">
        <f>IF([1]配变!F1857="","",[1]配变!F1857)</f>
        <v/>
      </c>
      <c r="E1857" s="7" t="str">
        <f>IF([1]配变!H1857="","",[1]配变!H1857)</f>
        <v/>
      </c>
      <c r="F1857" s="7" t="str">
        <f>IF([1]配变!J1857="","",[1]配变!J1857)</f>
        <v/>
      </c>
      <c r="G1857" s="7" t="str">
        <f>IF([1]配变!K1857="","",[1]配变!K1857)</f>
        <v/>
      </c>
      <c r="H1857" s="7" t="str">
        <f>IF([1]配变!L1857="","",[1]配变!L1857)</f>
        <v/>
      </c>
      <c r="I1857" s="7" t="str">
        <f>IF([1]配变!M1857="","",[1]配变!M1857)</f>
        <v/>
      </c>
      <c r="J1857" s="7" t="str">
        <f>IF([1]配变!G1857="","",[1]配变!G1857)</f>
        <v/>
      </c>
    </row>
    <row r="1858" spans="1:10" x14ac:dyDescent="0.15">
      <c r="A1858" s="7" t="str">
        <f>IF([1]配变!A1858="","",[1]配变!A1858)</f>
        <v/>
      </c>
      <c r="B1858" s="7" t="str">
        <f>IF([1]配变!B1858="","",[1]配变!B1858)</f>
        <v/>
      </c>
      <c r="C1858" s="7" t="str">
        <f>IF([1]配变!D1858="","",[1]配变!D1858)</f>
        <v/>
      </c>
      <c r="D1858" s="7" t="str">
        <f>IF([1]配变!F1858="","",[1]配变!F1858)</f>
        <v/>
      </c>
      <c r="E1858" s="7" t="str">
        <f>IF([1]配变!H1858="","",[1]配变!H1858)</f>
        <v/>
      </c>
      <c r="F1858" s="7" t="str">
        <f>IF([1]配变!J1858="","",[1]配变!J1858)</f>
        <v/>
      </c>
      <c r="G1858" s="7" t="str">
        <f>IF([1]配变!K1858="","",[1]配变!K1858)</f>
        <v/>
      </c>
      <c r="H1858" s="7" t="str">
        <f>IF([1]配变!L1858="","",[1]配变!L1858)</f>
        <v/>
      </c>
      <c r="I1858" s="7" t="str">
        <f>IF([1]配变!M1858="","",[1]配变!M1858)</f>
        <v/>
      </c>
      <c r="J1858" s="7" t="str">
        <f>IF([1]配变!G1858="","",[1]配变!G1858)</f>
        <v/>
      </c>
    </row>
    <row r="1859" spans="1:10" x14ac:dyDescent="0.15">
      <c r="A1859" s="7" t="str">
        <f>IF([1]配变!A1859="","",[1]配变!A1859)</f>
        <v/>
      </c>
      <c r="B1859" s="7" t="str">
        <f>IF([1]配变!B1859="","",[1]配变!B1859)</f>
        <v/>
      </c>
      <c r="C1859" s="7" t="str">
        <f>IF([1]配变!D1859="","",[1]配变!D1859)</f>
        <v/>
      </c>
      <c r="D1859" s="7" t="str">
        <f>IF([1]配变!F1859="","",[1]配变!F1859)</f>
        <v/>
      </c>
      <c r="E1859" s="7" t="str">
        <f>IF([1]配变!H1859="","",[1]配变!H1859)</f>
        <v/>
      </c>
      <c r="F1859" s="7" t="str">
        <f>IF([1]配变!J1859="","",[1]配变!J1859)</f>
        <v/>
      </c>
      <c r="G1859" s="7" t="str">
        <f>IF([1]配变!K1859="","",[1]配变!K1859)</f>
        <v/>
      </c>
      <c r="H1859" s="7" t="str">
        <f>IF([1]配变!L1859="","",[1]配变!L1859)</f>
        <v/>
      </c>
      <c r="I1859" s="7" t="str">
        <f>IF([1]配变!M1859="","",[1]配变!M1859)</f>
        <v/>
      </c>
      <c r="J1859" s="7" t="str">
        <f>IF([1]配变!G1859="","",[1]配变!G1859)</f>
        <v/>
      </c>
    </row>
    <row r="1860" spans="1:10" x14ac:dyDescent="0.15">
      <c r="A1860" s="7" t="str">
        <f>IF([1]配变!A1860="","",[1]配变!A1860)</f>
        <v/>
      </c>
      <c r="B1860" s="7" t="str">
        <f>IF([1]配变!B1860="","",[1]配变!B1860)</f>
        <v/>
      </c>
      <c r="C1860" s="7" t="str">
        <f>IF([1]配变!D1860="","",[1]配变!D1860)</f>
        <v/>
      </c>
      <c r="D1860" s="7" t="str">
        <f>IF([1]配变!F1860="","",[1]配变!F1860)</f>
        <v/>
      </c>
      <c r="E1860" s="7" t="str">
        <f>IF([1]配变!H1860="","",[1]配变!H1860)</f>
        <v/>
      </c>
      <c r="F1860" s="7" t="str">
        <f>IF([1]配变!J1860="","",[1]配变!J1860)</f>
        <v/>
      </c>
      <c r="G1860" s="7" t="str">
        <f>IF([1]配变!K1860="","",[1]配变!K1860)</f>
        <v/>
      </c>
      <c r="H1860" s="7" t="str">
        <f>IF([1]配变!L1860="","",[1]配变!L1860)</f>
        <v/>
      </c>
      <c r="I1860" s="7" t="str">
        <f>IF([1]配变!M1860="","",[1]配变!M1860)</f>
        <v/>
      </c>
      <c r="J1860" s="7" t="str">
        <f>IF([1]配变!G1860="","",[1]配变!G1860)</f>
        <v/>
      </c>
    </row>
    <row r="1861" spans="1:10" x14ac:dyDescent="0.15">
      <c r="A1861" s="7" t="str">
        <f>IF([1]配变!A1861="","",[1]配变!A1861)</f>
        <v/>
      </c>
      <c r="B1861" s="7" t="str">
        <f>IF([1]配变!B1861="","",[1]配变!B1861)</f>
        <v/>
      </c>
      <c r="C1861" s="7" t="str">
        <f>IF([1]配变!D1861="","",[1]配变!D1861)</f>
        <v/>
      </c>
      <c r="D1861" s="7" t="str">
        <f>IF([1]配变!F1861="","",[1]配变!F1861)</f>
        <v/>
      </c>
      <c r="E1861" s="7" t="str">
        <f>IF([1]配变!H1861="","",[1]配变!H1861)</f>
        <v/>
      </c>
      <c r="F1861" s="7" t="str">
        <f>IF([1]配变!J1861="","",[1]配变!J1861)</f>
        <v/>
      </c>
      <c r="G1861" s="7" t="str">
        <f>IF([1]配变!K1861="","",[1]配变!K1861)</f>
        <v/>
      </c>
      <c r="H1861" s="7" t="str">
        <f>IF([1]配变!L1861="","",[1]配变!L1861)</f>
        <v/>
      </c>
      <c r="I1861" s="7" t="str">
        <f>IF([1]配变!M1861="","",[1]配变!M1861)</f>
        <v/>
      </c>
      <c r="J1861" s="7" t="str">
        <f>IF([1]配变!G1861="","",[1]配变!G1861)</f>
        <v/>
      </c>
    </row>
    <row r="1862" spans="1:10" x14ac:dyDescent="0.15">
      <c r="A1862" s="7" t="str">
        <f>IF([1]配变!A1862="","",[1]配变!A1862)</f>
        <v/>
      </c>
      <c r="B1862" s="7" t="str">
        <f>IF([1]配变!B1862="","",[1]配变!B1862)</f>
        <v/>
      </c>
      <c r="C1862" s="7" t="str">
        <f>IF([1]配变!D1862="","",[1]配变!D1862)</f>
        <v/>
      </c>
      <c r="D1862" s="7" t="str">
        <f>IF([1]配变!F1862="","",[1]配变!F1862)</f>
        <v/>
      </c>
      <c r="E1862" s="7" t="str">
        <f>IF([1]配变!H1862="","",[1]配变!H1862)</f>
        <v/>
      </c>
      <c r="F1862" s="7" t="str">
        <f>IF([1]配变!J1862="","",[1]配变!J1862)</f>
        <v/>
      </c>
      <c r="G1862" s="7" t="str">
        <f>IF([1]配变!K1862="","",[1]配变!K1862)</f>
        <v/>
      </c>
      <c r="H1862" s="7" t="str">
        <f>IF([1]配变!L1862="","",[1]配变!L1862)</f>
        <v/>
      </c>
      <c r="I1862" s="7" t="str">
        <f>IF([1]配变!M1862="","",[1]配变!M1862)</f>
        <v/>
      </c>
      <c r="J1862" s="7" t="str">
        <f>IF([1]配变!G1862="","",[1]配变!G1862)</f>
        <v/>
      </c>
    </row>
    <row r="1863" spans="1:10" x14ac:dyDescent="0.15">
      <c r="A1863" s="7" t="str">
        <f>IF([1]配变!A1863="","",[1]配变!A1863)</f>
        <v/>
      </c>
      <c r="B1863" s="7" t="str">
        <f>IF([1]配变!B1863="","",[1]配变!B1863)</f>
        <v/>
      </c>
      <c r="C1863" s="7" t="str">
        <f>IF([1]配变!D1863="","",[1]配变!D1863)</f>
        <v/>
      </c>
      <c r="D1863" s="7" t="str">
        <f>IF([1]配变!F1863="","",[1]配变!F1863)</f>
        <v/>
      </c>
      <c r="E1863" s="7" t="str">
        <f>IF([1]配变!H1863="","",[1]配变!H1863)</f>
        <v/>
      </c>
      <c r="F1863" s="7" t="str">
        <f>IF([1]配变!J1863="","",[1]配变!J1863)</f>
        <v/>
      </c>
      <c r="G1863" s="7" t="str">
        <f>IF([1]配变!K1863="","",[1]配变!K1863)</f>
        <v/>
      </c>
      <c r="H1863" s="7" t="str">
        <f>IF([1]配变!L1863="","",[1]配变!L1863)</f>
        <v/>
      </c>
      <c r="I1863" s="7" t="str">
        <f>IF([1]配变!M1863="","",[1]配变!M1863)</f>
        <v/>
      </c>
      <c r="J1863" s="7" t="str">
        <f>IF([1]配变!G1863="","",[1]配变!G1863)</f>
        <v/>
      </c>
    </row>
    <row r="1864" spans="1:10" x14ac:dyDescent="0.15">
      <c r="A1864" s="7" t="str">
        <f>IF([1]配变!A1864="","",[1]配变!A1864)</f>
        <v/>
      </c>
      <c r="B1864" s="7" t="str">
        <f>IF([1]配变!B1864="","",[1]配变!B1864)</f>
        <v/>
      </c>
      <c r="C1864" s="7" t="str">
        <f>IF([1]配变!D1864="","",[1]配变!D1864)</f>
        <v/>
      </c>
      <c r="D1864" s="7" t="str">
        <f>IF([1]配变!F1864="","",[1]配变!F1864)</f>
        <v/>
      </c>
      <c r="E1864" s="7" t="str">
        <f>IF([1]配变!H1864="","",[1]配变!H1864)</f>
        <v/>
      </c>
      <c r="F1864" s="7" t="str">
        <f>IF([1]配变!J1864="","",[1]配变!J1864)</f>
        <v/>
      </c>
      <c r="G1864" s="7" t="str">
        <f>IF([1]配变!K1864="","",[1]配变!K1864)</f>
        <v/>
      </c>
      <c r="H1864" s="7" t="str">
        <f>IF([1]配变!L1864="","",[1]配变!L1864)</f>
        <v/>
      </c>
      <c r="I1864" s="7" t="str">
        <f>IF([1]配变!M1864="","",[1]配变!M1864)</f>
        <v/>
      </c>
      <c r="J1864" s="7" t="str">
        <f>IF([1]配变!G1864="","",[1]配变!G1864)</f>
        <v/>
      </c>
    </row>
    <row r="1865" spans="1:10" x14ac:dyDescent="0.15">
      <c r="A1865" s="7" t="str">
        <f>IF([1]配变!A1865="","",[1]配变!A1865)</f>
        <v/>
      </c>
      <c r="B1865" s="7" t="str">
        <f>IF([1]配变!B1865="","",[1]配变!B1865)</f>
        <v/>
      </c>
      <c r="C1865" s="7" t="str">
        <f>IF([1]配变!D1865="","",[1]配变!D1865)</f>
        <v/>
      </c>
      <c r="D1865" s="7" t="str">
        <f>IF([1]配变!F1865="","",[1]配变!F1865)</f>
        <v/>
      </c>
      <c r="E1865" s="7" t="str">
        <f>IF([1]配变!H1865="","",[1]配变!H1865)</f>
        <v/>
      </c>
      <c r="F1865" s="7" t="str">
        <f>IF([1]配变!J1865="","",[1]配变!J1865)</f>
        <v/>
      </c>
      <c r="G1865" s="7" t="str">
        <f>IF([1]配变!K1865="","",[1]配变!K1865)</f>
        <v/>
      </c>
      <c r="H1865" s="7" t="str">
        <f>IF([1]配变!L1865="","",[1]配变!L1865)</f>
        <v/>
      </c>
      <c r="I1865" s="7" t="str">
        <f>IF([1]配变!M1865="","",[1]配变!M1865)</f>
        <v/>
      </c>
      <c r="J1865" s="7" t="str">
        <f>IF([1]配变!G1865="","",[1]配变!G1865)</f>
        <v/>
      </c>
    </row>
    <row r="1866" spans="1:10" x14ac:dyDescent="0.15">
      <c r="A1866" s="7" t="str">
        <f>IF([1]配变!A1866="","",[1]配变!A1866)</f>
        <v/>
      </c>
      <c r="B1866" s="7" t="str">
        <f>IF([1]配变!B1866="","",[1]配变!B1866)</f>
        <v/>
      </c>
      <c r="C1866" s="7" t="str">
        <f>IF([1]配变!D1866="","",[1]配变!D1866)</f>
        <v/>
      </c>
      <c r="D1866" s="7" t="str">
        <f>IF([1]配变!F1866="","",[1]配变!F1866)</f>
        <v/>
      </c>
      <c r="E1866" s="7" t="str">
        <f>IF([1]配变!H1866="","",[1]配变!H1866)</f>
        <v/>
      </c>
      <c r="F1866" s="7" t="str">
        <f>IF([1]配变!J1866="","",[1]配变!J1866)</f>
        <v/>
      </c>
      <c r="G1866" s="7" t="str">
        <f>IF([1]配变!K1866="","",[1]配变!K1866)</f>
        <v/>
      </c>
      <c r="H1866" s="7" t="str">
        <f>IF([1]配变!L1866="","",[1]配变!L1866)</f>
        <v/>
      </c>
      <c r="I1866" s="7" t="str">
        <f>IF([1]配变!M1866="","",[1]配变!M1866)</f>
        <v/>
      </c>
      <c r="J1866" s="7" t="str">
        <f>IF([1]配变!G1866="","",[1]配变!G1866)</f>
        <v/>
      </c>
    </row>
    <row r="1867" spans="1:10" x14ac:dyDescent="0.15">
      <c r="A1867" s="7" t="str">
        <f>IF([1]配变!A1867="","",[1]配变!A1867)</f>
        <v/>
      </c>
      <c r="B1867" s="7" t="str">
        <f>IF([1]配变!B1867="","",[1]配变!B1867)</f>
        <v/>
      </c>
      <c r="C1867" s="7" t="str">
        <f>IF([1]配变!D1867="","",[1]配变!D1867)</f>
        <v/>
      </c>
      <c r="D1867" s="7" t="str">
        <f>IF([1]配变!F1867="","",[1]配变!F1867)</f>
        <v/>
      </c>
      <c r="E1867" s="7" t="str">
        <f>IF([1]配变!H1867="","",[1]配变!H1867)</f>
        <v/>
      </c>
      <c r="F1867" s="7" t="str">
        <f>IF([1]配变!J1867="","",[1]配变!J1867)</f>
        <v/>
      </c>
      <c r="G1867" s="7" t="str">
        <f>IF([1]配变!K1867="","",[1]配变!K1867)</f>
        <v/>
      </c>
      <c r="H1867" s="7" t="str">
        <f>IF([1]配变!L1867="","",[1]配变!L1867)</f>
        <v/>
      </c>
      <c r="I1867" s="7" t="str">
        <f>IF([1]配变!M1867="","",[1]配变!M1867)</f>
        <v/>
      </c>
      <c r="J1867" s="7" t="str">
        <f>IF([1]配变!G1867="","",[1]配变!G1867)</f>
        <v/>
      </c>
    </row>
    <row r="1868" spans="1:10" x14ac:dyDescent="0.15">
      <c r="A1868" s="7" t="str">
        <f>IF([1]配变!A1868="","",[1]配变!A1868)</f>
        <v/>
      </c>
      <c r="B1868" s="7" t="str">
        <f>IF([1]配变!B1868="","",[1]配变!B1868)</f>
        <v/>
      </c>
      <c r="C1868" s="7" t="str">
        <f>IF([1]配变!D1868="","",[1]配变!D1868)</f>
        <v/>
      </c>
      <c r="D1868" s="7" t="str">
        <f>IF([1]配变!F1868="","",[1]配变!F1868)</f>
        <v/>
      </c>
      <c r="E1868" s="7" t="str">
        <f>IF([1]配变!H1868="","",[1]配变!H1868)</f>
        <v/>
      </c>
      <c r="F1868" s="7" t="str">
        <f>IF([1]配变!J1868="","",[1]配变!J1868)</f>
        <v/>
      </c>
      <c r="G1868" s="7" t="str">
        <f>IF([1]配变!K1868="","",[1]配变!K1868)</f>
        <v/>
      </c>
      <c r="H1868" s="7" t="str">
        <f>IF([1]配变!L1868="","",[1]配变!L1868)</f>
        <v/>
      </c>
      <c r="I1868" s="7" t="str">
        <f>IF([1]配变!M1868="","",[1]配变!M1868)</f>
        <v/>
      </c>
      <c r="J1868" s="7" t="str">
        <f>IF([1]配变!G1868="","",[1]配变!G1868)</f>
        <v/>
      </c>
    </row>
    <row r="1869" spans="1:10" x14ac:dyDescent="0.15">
      <c r="A1869" s="7" t="str">
        <f>IF([1]配变!A1869="","",[1]配变!A1869)</f>
        <v/>
      </c>
      <c r="B1869" s="7" t="str">
        <f>IF([1]配变!B1869="","",[1]配变!B1869)</f>
        <v/>
      </c>
      <c r="C1869" s="7" t="str">
        <f>IF([1]配变!D1869="","",[1]配变!D1869)</f>
        <v/>
      </c>
      <c r="D1869" s="7" t="str">
        <f>IF([1]配变!F1869="","",[1]配变!F1869)</f>
        <v/>
      </c>
      <c r="E1869" s="7" t="str">
        <f>IF([1]配变!H1869="","",[1]配变!H1869)</f>
        <v/>
      </c>
      <c r="F1869" s="7" t="str">
        <f>IF([1]配变!J1869="","",[1]配变!J1869)</f>
        <v/>
      </c>
      <c r="G1869" s="7" t="str">
        <f>IF([1]配变!K1869="","",[1]配变!K1869)</f>
        <v/>
      </c>
      <c r="H1869" s="7" t="str">
        <f>IF([1]配变!L1869="","",[1]配变!L1869)</f>
        <v/>
      </c>
      <c r="I1869" s="7" t="str">
        <f>IF([1]配变!M1869="","",[1]配变!M1869)</f>
        <v/>
      </c>
      <c r="J1869" s="7" t="str">
        <f>IF([1]配变!G1869="","",[1]配变!G1869)</f>
        <v/>
      </c>
    </row>
    <row r="1870" spans="1:10" x14ac:dyDescent="0.15">
      <c r="A1870" s="7" t="str">
        <f>IF([1]配变!A1870="","",[1]配变!A1870)</f>
        <v/>
      </c>
      <c r="B1870" s="7" t="str">
        <f>IF([1]配变!B1870="","",[1]配变!B1870)</f>
        <v/>
      </c>
      <c r="C1870" s="7" t="str">
        <f>IF([1]配变!D1870="","",[1]配变!D1870)</f>
        <v/>
      </c>
      <c r="D1870" s="7" t="str">
        <f>IF([1]配变!F1870="","",[1]配变!F1870)</f>
        <v/>
      </c>
      <c r="E1870" s="7" t="str">
        <f>IF([1]配变!H1870="","",[1]配变!H1870)</f>
        <v/>
      </c>
      <c r="F1870" s="7" t="str">
        <f>IF([1]配变!J1870="","",[1]配变!J1870)</f>
        <v/>
      </c>
      <c r="G1870" s="7" t="str">
        <f>IF([1]配变!K1870="","",[1]配变!K1870)</f>
        <v/>
      </c>
      <c r="H1870" s="7" t="str">
        <f>IF([1]配变!L1870="","",[1]配变!L1870)</f>
        <v/>
      </c>
      <c r="I1870" s="7" t="str">
        <f>IF([1]配变!M1870="","",[1]配变!M1870)</f>
        <v/>
      </c>
      <c r="J1870" s="7" t="str">
        <f>IF([1]配变!G1870="","",[1]配变!G1870)</f>
        <v/>
      </c>
    </row>
    <row r="1871" spans="1:10" x14ac:dyDescent="0.15">
      <c r="A1871" s="7" t="str">
        <f>IF([1]配变!A1871="","",[1]配变!A1871)</f>
        <v/>
      </c>
      <c r="B1871" s="7" t="str">
        <f>IF([1]配变!B1871="","",[1]配变!B1871)</f>
        <v/>
      </c>
      <c r="C1871" s="7" t="str">
        <f>IF([1]配变!D1871="","",[1]配变!D1871)</f>
        <v/>
      </c>
      <c r="D1871" s="7" t="str">
        <f>IF([1]配变!F1871="","",[1]配变!F1871)</f>
        <v/>
      </c>
      <c r="E1871" s="7" t="str">
        <f>IF([1]配变!H1871="","",[1]配变!H1871)</f>
        <v/>
      </c>
      <c r="F1871" s="7" t="str">
        <f>IF([1]配变!J1871="","",[1]配变!J1871)</f>
        <v/>
      </c>
      <c r="G1871" s="7" t="str">
        <f>IF([1]配变!K1871="","",[1]配变!K1871)</f>
        <v/>
      </c>
      <c r="H1871" s="7" t="str">
        <f>IF([1]配变!L1871="","",[1]配变!L1871)</f>
        <v/>
      </c>
      <c r="I1871" s="7" t="str">
        <f>IF([1]配变!M1871="","",[1]配变!M1871)</f>
        <v/>
      </c>
      <c r="J1871" s="7" t="str">
        <f>IF([1]配变!G1871="","",[1]配变!G1871)</f>
        <v/>
      </c>
    </row>
    <row r="1872" spans="1:10" x14ac:dyDescent="0.15">
      <c r="A1872" s="7" t="str">
        <f>IF([1]配变!A1872="","",[1]配变!A1872)</f>
        <v/>
      </c>
      <c r="B1872" s="7" t="str">
        <f>IF([1]配变!B1872="","",[1]配变!B1872)</f>
        <v/>
      </c>
      <c r="C1872" s="7" t="str">
        <f>IF([1]配变!D1872="","",[1]配变!D1872)</f>
        <v/>
      </c>
      <c r="D1872" s="7" t="str">
        <f>IF([1]配变!F1872="","",[1]配变!F1872)</f>
        <v/>
      </c>
      <c r="E1872" s="7" t="str">
        <f>IF([1]配变!H1872="","",[1]配变!H1872)</f>
        <v/>
      </c>
      <c r="F1872" s="7" t="str">
        <f>IF([1]配变!J1872="","",[1]配变!J1872)</f>
        <v/>
      </c>
      <c r="G1872" s="7" t="str">
        <f>IF([1]配变!K1872="","",[1]配变!K1872)</f>
        <v/>
      </c>
      <c r="H1872" s="7" t="str">
        <f>IF([1]配变!L1872="","",[1]配变!L1872)</f>
        <v/>
      </c>
      <c r="I1872" s="7" t="str">
        <f>IF([1]配变!M1872="","",[1]配变!M1872)</f>
        <v/>
      </c>
      <c r="J1872" s="7" t="str">
        <f>IF([1]配变!G1872="","",[1]配变!G1872)</f>
        <v/>
      </c>
    </row>
    <row r="1873" spans="1:10" x14ac:dyDescent="0.15">
      <c r="A1873" s="7" t="str">
        <f>IF([1]配变!A1873="","",[1]配变!A1873)</f>
        <v/>
      </c>
      <c r="B1873" s="7" t="str">
        <f>IF([1]配变!B1873="","",[1]配变!B1873)</f>
        <v/>
      </c>
      <c r="C1873" s="7" t="str">
        <f>IF([1]配变!D1873="","",[1]配变!D1873)</f>
        <v/>
      </c>
      <c r="D1873" s="7" t="str">
        <f>IF([1]配变!F1873="","",[1]配变!F1873)</f>
        <v/>
      </c>
      <c r="E1873" s="7" t="str">
        <f>IF([1]配变!H1873="","",[1]配变!H1873)</f>
        <v/>
      </c>
      <c r="F1873" s="7" t="str">
        <f>IF([1]配变!J1873="","",[1]配变!J1873)</f>
        <v/>
      </c>
      <c r="G1873" s="7" t="str">
        <f>IF([1]配变!K1873="","",[1]配变!K1873)</f>
        <v/>
      </c>
      <c r="H1873" s="7" t="str">
        <f>IF([1]配变!L1873="","",[1]配变!L1873)</f>
        <v/>
      </c>
      <c r="I1873" s="7" t="str">
        <f>IF([1]配变!M1873="","",[1]配变!M1873)</f>
        <v/>
      </c>
      <c r="J1873" s="7" t="str">
        <f>IF([1]配变!G1873="","",[1]配变!G1873)</f>
        <v/>
      </c>
    </row>
    <row r="1874" spans="1:10" x14ac:dyDescent="0.15">
      <c r="A1874" s="7" t="str">
        <f>IF([1]配变!A1874="","",[1]配变!A1874)</f>
        <v/>
      </c>
      <c r="B1874" s="7" t="str">
        <f>IF([1]配变!B1874="","",[1]配变!B1874)</f>
        <v/>
      </c>
      <c r="C1874" s="7" t="str">
        <f>IF([1]配变!D1874="","",[1]配变!D1874)</f>
        <v/>
      </c>
      <c r="D1874" s="7" t="str">
        <f>IF([1]配变!F1874="","",[1]配变!F1874)</f>
        <v/>
      </c>
      <c r="E1874" s="7" t="str">
        <f>IF([1]配变!H1874="","",[1]配变!H1874)</f>
        <v/>
      </c>
      <c r="F1874" s="7" t="str">
        <f>IF([1]配变!J1874="","",[1]配变!J1874)</f>
        <v/>
      </c>
      <c r="G1874" s="7" t="str">
        <f>IF([1]配变!K1874="","",[1]配变!K1874)</f>
        <v/>
      </c>
      <c r="H1874" s="7" t="str">
        <f>IF([1]配变!L1874="","",[1]配变!L1874)</f>
        <v/>
      </c>
      <c r="I1874" s="7" t="str">
        <f>IF([1]配变!M1874="","",[1]配变!M1874)</f>
        <v/>
      </c>
      <c r="J1874" s="7" t="str">
        <f>IF([1]配变!G1874="","",[1]配变!G1874)</f>
        <v/>
      </c>
    </row>
    <row r="1875" spans="1:10" x14ac:dyDescent="0.15">
      <c r="A1875" s="7" t="str">
        <f>IF([1]配变!A1875="","",[1]配变!A1875)</f>
        <v/>
      </c>
      <c r="B1875" s="7" t="str">
        <f>IF([1]配变!B1875="","",[1]配变!B1875)</f>
        <v/>
      </c>
      <c r="C1875" s="7" t="str">
        <f>IF([1]配变!D1875="","",[1]配变!D1875)</f>
        <v/>
      </c>
      <c r="D1875" s="7" t="str">
        <f>IF([1]配变!F1875="","",[1]配变!F1875)</f>
        <v/>
      </c>
      <c r="E1875" s="7" t="str">
        <f>IF([1]配变!H1875="","",[1]配变!H1875)</f>
        <v/>
      </c>
      <c r="F1875" s="7" t="str">
        <f>IF([1]配变!J1875="","",[1]配变!J1875)</f>
        <v/>
      </c>
      <c r="G1875" s="7" t="str">
        <f>IF([1]配变!K1875="","",[1]配变!K1875)</f>
        <v/>
      </c>
      <c r="H1875" s="7" t="str">
        <f>IF([1]配变!L1875="","",[1]配变!L1875)</f>
        <v/>
      </c>
      <c r="I1875" s="7" t="str">
        <f>IF([1]配变!M1875="","",[1]配变!M1875)</f>
        <v/>
      </c>
      <c r="J1875" s="7" t="str">
        <f>IF([1]配变!G1875="","",[1]配变!G1875)</f>
        <v/>
      </c>
    </row>
    <row r="1876" spans="1:10" x14ac:dyDescent="0.15">
      <c r="A1876" s="7" t="str">
        <f>IF([1]配变!A1876="","",[1]配变!A1876)</f>
        <v/>
      </c>
      <c r="B1876" s="7" t="str">
        <f>IF([1]配变!B1876="","",[1]配变!B1876)</f>
        <v/>
      </c>
      <c r="C1876" s="7" t="str">
        <f>IF([1]配变!D1876="","",[1]配变!D1876)</f>
        <v/>
      </c>
      <c r="D1876" s="7" t="str">
        <f>IF([1]配变!F1876="","",[1]配变!F1876)</f>
        <v/>
      </c>
      <c r="E1876" s="7" t="str">
        <f>IF([1]配变!H1876="","",[1]配变!H1876)</f>
        <v/>
      </c>
      <c r="F1876" s="7" t="str">
        <f>IF([1]配变!J1876="","",[1]配变!J1876)</f>
        <v/>
      </c>
      <c r="G1876" s="7" t="str">
        <f>IF([1]配变!K1876="","",[1]配变!K1876)</f>
        <v/>
      </c>
      <c r="H1876" s="7" t="str">
        <f>IF([1]配变!L1876="","",[1]配变!L1876)</f>
        <v/>
      </c>
      <c r="I1876" s="7" t="str">
        <f>IF([1]配变!M1876="","",[1]配变!M1876)</f>
        <v/>
      </c>
      <c r="J1876" s="7" t="str">
        <f>IF([1]配变!G1876="","",[1]配变!G1876)</f>
        <v/>
      </c>
    </row>
    <row r="1877" spans="1:10" x14ac:dyDescent="0.15">
      <c r="A1877" s="7" t="str">
        <f>IF([1]配变!A1877="","",[1]配变!A1877)</f>
        <v/>
      </c>
      <c r="B1877" s="7" t="str">
        <f>IF([1]配变!B1877="","",[1]配变!B1877)</f>
        <v/>
      </c>
      <c r="C1877" s="7" t="str">
        <f>IF([1]配变!D1877="","",[1]配变!D1877)</f>
        <v/>
      </c>
      <c r="D1877" s="7" t="str">
        <f>IF([1]配变!F1877="","",[1]配变!F1877)</f>
        <v/>
      </c>
      <c r="E1877" s="7" t="str">
        <f>IF([1]配变!H1877="","",[1]配变!H1877)</f>
        <v/>
      </c>
      <c r="F1877" s="7" t="str">
        <f>IF([1]配变!J1877="","",[1]配变!J1877)</f>
        <v/>
      </c>
      <c r="G1877" s="7" t="str">
        <f>IF([1]配变!K1877="","",[1]配变!K1877)</f>
        <v/>
      </c>
      <c r="H1877" s="7" t="str">
        <f>IF([1]配变!L1877="","",[1]配变!L1877)</f>
        <v/>
      </c>
      <c r="I1877" s="7" t="str">
        <f>IF([1]配变!M1877="","",[1]配变!M1877)</f>
        <v/>
      </c>
      <c r="J1877" s="7" t="str">
        <f>IF([1]配变!G1877="","",[1]配变!G1877)</f>
        <v/>
      </c>
    </row>
    <row r="1878" spans="1:10" x14ac:dyDescent="0.15">
      <c r="A1878" s="7" t="str">
        <f>IF([1]配变!A1878="","",[1]配变!A1878)</f>
        <v/>
      </c>
      <c r="B1878" s="7" t="str">
        <f>IF([1]配变!B1878="","",[1]配变!B1878)</f>
        <v/>
      </c>
      <c r="C1878" s="7" t="str">
        <f>IF([1]配变!D1878="","",[1]配变!D1878)</f>
        <v/>
      </c>
      <c r="D1878" s="7" t="str">
        <f>IF([1]配变!F1878="","",[1]配变!F1878)</f>
        <v/>
      </c>
      <c r="E1878" s="7" t="str">
        <f>IF([1]配变!H1878="","",[1]配变!H1878)</f>
        <v/>
      </c>
      <c r="F1878" s="7" t="str">
        <f>IF([1]配变!J1878="","",[1]配变!J1878)</f>
        <v/>
      </c>
      <c r="G1878" s="7" t="str">
        <f>IF([1]配变!K1878="","",[1]配变!K1878)</f>
        <v/>
      </c>
      <c r="H1878" s="7" t="str">
        <f>IF([1]配变!L1878="","",[1]配变!L1878)</f>
        <v/>
      </c>
      <c r="I1878" s="7" t="str">
        <f>IF([1]配变!M1878="","",[1]配变!M1878)</f>
        <v/>
      </c>
      <c r="J1878" s="7" t="str">
        <f>IF([1]配变!G1878="","",[1]配变!G1878)</f>
        <v/>
      </c>
    </row>
    <row r="1879" spans="1:10" x14ac:dyDescent="0.15">
      <c r="A1879" s="7" t="str">
        <f>IF([1]配变!A1879="","",[1]配变!A1879)</f>
        <v/>
      </c>
      <c r="B1879" s="7" t="str">
        <f>IF([1]配变!B1879="","",[1]配变!B1879)</f>
        <v/>
      </c>
      <c r="C1879" s="7" t="str">
        <f>IF([1]配变!D1879="","",[1]配变!D1879)</f>
        <v/>
      </c>
      <c r="D1879" s="7" t="str">
        <f>IF([1]配变!F1879="","",[1]配变!F1879)</f>
        <v/>
      </c>
      <c r="E1879" s="7" t="str">
        <f>IF([1]配变!H1879="","",[1]配变!H1879)</f>
        <v/>
      </c>
      <c r="F1879" s="7" t="str">
        <f>IF([1]配变!J1879="","",[1]配变!J1879)</f>
        <v/>
      </c>
      <c r="G1879" s="7" t="str">
        <f>IF([1]配变!K1879="","",[1]配变!K1879)</f>
        <v/>
      </c>
      <c r="H1879" s="7" t="str">
        <f>IF([1]配变!L1879="","",[1]配变!L1879)</f>
        <v/>
      </c>
      <c r="I1879" s="7" t="str">
        <f>IF([1]配变!M1879="","",[1]配变!M1879)</f>
        <v/>
      </c>
      <c r="J1879" s="7" t="str">
        <f>IF([1]配变!G1879="","",[1]配变!G1879)</f>
        <v/>
      </c>
    </row>
    <row r="1880" spans="1:10" x14ac:dyDescent="0.15">
      <c r="A1880" s="7" t="str">
        <f>IF([1]配变!A1880="","",[1]配变!A1880)</f>
        <v/>
      </c>
      <c r="B1880" s="7" t="str">
        <f>IF([1]配变!B1880="","",[1]配变!B1880)</f>
        <v/>
      </c>
      <c r="C1880" s="7" t="str">
        <f>IF([1]配变!D1880="","",[1]配变!D1880)</f>
        <v/>
      </c>
      <c r="D1880" s="7" t="str">
        <f>IF([1]配变!F1880="","",[1]配变!F1880)</f>
        <v/>
      </c>
      <c r="E1880" s="7" t="str">
        <f>IF([1]配变!H1880="","",[1]配变!H1880)</f>
        <v/>
      </c>
      <c r="F1880" s="7" t="str">
        <f>IF([1]配变!J1880="","",[1]配变!J1880)</f>
        <v/>
      </c>
      <c r="G1880" s="7" t="str">
        <f>IF([1]配变!K1880="","",[1]配变!K1880)</f>
        <v/>
      </c>
      <c r="H1880" s="7" t="str">
        <f>IF([1]配变!L1880="","",[1]配变!L1880)</f>
        <v/>
      </c>
      <c r="I1880" s="7" t="str">
        <f>IF([1]配变!M1880="","",[1]配变!M1880)</f>
        <v/>
      </c>
      <c r="J1880" s="7" t="str">
        <f>IF([1]配变!G1880="","",[1]配变!G1880)</f>
        <v/>
      </c>
    </row>
    <row r="1881" spans="1:10" x14ac:dyDescent="0.15">
      <c r="A1881" s="7" t="str">
        <f>IF([1]配变!A1881="","",[1]配变!A1881)</f>
        <v/>
      </c>
      <c r="B1881" s="7" t="str">
        <f>IF([1]配变!B1881="","",[1]配变!B1881)</f>
        <v/>
      </c>
      <c r="C1881" s="7" t="str">
        <f>IF([1]配变!D1881="","",[1]配变!D1881)</f>
        <v/>
      </c>
      <c r="D1881" s="7" t="str">
        <f>IF([1]配变!F1881="","",[1]配变!F1881)</f>
        <v/>
      </c>
      <c r="E1881" s="7" t="str">
        <f>IF([1]配变!H1881="","",[1]配变!H1881)</f>
        <v/>
      </c>
      <c r="F1881" s="7" t="str">
        <f>IF([1]配变!J1881="","",[1]配变!J1881)</f>
        <v/>
      </c>
      <c r="G1881" s="7" t="str">
        <f>IF([1]配变!K1881="","",[1]配变!K1881)</f>
        <v/>
      </c>
      <c r="H1881" s="7" t="str">
        <f>IF([1]配变!L1881="","",[1]配变!L1881)</f>
        <v/>
      </c>
      <c r="I1881" s="7" t="str">
        <f>IF([1]配变!M1881="","",[1]配变!M1881)</f>
        <v/>
      </c>
      <c r="J1881" s="7" t="str">
        <f>IF([1]配变!G1881="","",[1]配变!G1881)</f>
        <v/>
      </c>
    </row>
    <row r="1882" spans="1:10" x14ac:dyDescent="0.15">
      <c r="A1882" s="7" t="str">
        <f>IF([1]配变!A1882="","",[1]配变!A1882)</f>
        <v/>
      </c>
      <c r="B1882" s="7" t="str">
        <f>IF([1]配变!B1882="","",[1]配变!B1882)</f>
        <v/>
      </c>
      <c r="C1882" s="7" t="str">
        <f>IF([1]配变!D1882="","",[1]配变!D1882)</f>
        <v/>
      </c>
      <c r="D1882" s="7" t="str">
        <f>IF([1]配变!F1882="","",[1]配变!F1882)</f>
        <v/>
      </c>
      <c r="E1882" s="7" t="str">
        <f>IF([1]配变!H1882="","",[1]配变!H1882)</f>
        <v/>
      </c>
      <c r="F1882" s="7" t="str">
        <f>IF([1]配变!J1882="","",[1]配变!J1882)</f>
        <v/>
      </c>
      <c r="G1882" s="7" t="str">
        <f>IF([1]配变!K1882="","",[1]配变!K1882)</f>
        <v/>
      </c>
      <c r="H1882" s="7" t="str">
        <f>IF([1]配变!L1882="","",[1]配变!L1882)</f>
        <v/>
      </c>
      <c r="I1882" s="7" t="str">
        <f>IF([1]配变!M1882="","",[1]配变!M1882)</f>
        <v/>
      </c>
      <c r="J1882" s="7" t="str">
        <f>IF([1]配变!G1882="","",[1]配变!G1882)</f>
        <v/>
      </c>
    </row>
    <row r="1883" spans="1:10" x14ac:dyDescent="0.15">
      <c r="A1883" s="7" t="str">
        <f>IF([1]配变!A1883="","",[1]配变!A1883)</f>
        <v/>
      </c>
      <c r="B1883" s="7" t="str">
        <f>IF([1]配变!B1883="","",[1]配变!B1883)</f>
        <v/>
      </c>
      <c r="C1883" s="7" t="str">
        <f>IF([1]配变!D1883="","",[1]配变!D1883)</f>
        <v/>
      </c>
      <c r="D1883" s="7" t="str">
        <f>IF([1]配变!F1883="","",[1]配变!F1883)</f>
        <v/>
      </c>
      <c r="E1883" s="7" t="str">
        <f>IF([1]配变!H1883="","",[1]配变!H1883)</f>
        <v/>
      </c>
      <c r="F1883" s="7" t="str">
        <f>IF([1]配变!J1883="","",[1]配变!J1883)</f>
        <v/>
      </c>
      <c r="G1883" s="7" t="str">
        <f>IF([1]配变!K1883="","",[1]配变!K1883)</f>
        <v/>
      </c>
      <c r="H1883" s="7" t="str">
        <f>IF([1]配变!L1883="","",[1]配变!L1883)</f>
        <v/>
      </c>
      <c r="I1883" s="7" t="str">
        <f>IF([1]配变!M1883="","",[1]配变!M1883)</f>
        <v/>
      </c>
      <c r="J1883" s="7" t="str">
        <f>IF([1]配变!G1883="","",[1]配变!G1883)</f>
        <v/>
      </c>
    </row>
    <row r="1884" spans="1:10" x14ac:dyDescent="0.15">
      <c r="A1884" s="7" t="str">
        <f>IF([1]配变!A1884="","",[1]配变!A1884)</f>
        <v/>
      </c>
      <c r="B1884" s="7" t="str">
        <f>IF([1]配变!B1884="","",[1]配变!B1884)</f>
        <v/>
      </c>
      <c r="C1884" s="7" t="str">
        <f>IF([1]配变!D1884="","",[1]配变!D1884)</f>
        <v/>
      </c>
      <c r="D1884" s="7" t="str">
        <f>IF([1]配变!F1884="","",[1]配变!F1884)</f>
        <v/>
      </c>
      <c r="E1884" s="7" t="str">
        <f>IF([1]配变!H1884="","",[1]配变!H1884)</f>
        <v/>
      </c>
      <c r="F1884" s="7" t="str">
        <f>IF([1]配变!J1884="","",[1]配变!J1884)</f>
        <v/>
      </c>
      <c r="G1884" s="7" t="str">
        <f>IF([1]配变!K1884="","",[1]配变!K1884)</f>
        <v/>
      </c>
      <c r="H1884" s="7" t="str">
        <f>IF([1]配变!L1884="","",[1]配变!L1884)</f>
        <v/>
      </c>
      <c r="I1884" s="7" t="str">
        <f>IF([1]配变!M1884="","",[1]配变!M1884)</f>
        <v/>
      </c>
      <c r="J1884" s="7" t="str">
        <f>IF([1]配变!G1884="","",[1]配变!G1884)</f>
        <v/>
      </c>
    </row>
    <row r="1885" spans="1:10" x14ac:dyDescent="0.15">
      <c r="A1885" s="7" t="str">
        <f>IF([1]配变!A1885="","",[1]配变!A1885)</f>
        <v/>
      </c>
      <c r="B1885" s="7" t="str">
        <f>IF([1]配变!B1885="","",[1]配变!B1885)</f>
        <v/>
      </c>
      <c r="C1885" s="7" t="str">
        <f>IF([1]配变!D1885="","",[1]配变!D1885)</f>
        <v/>
      </c>
      <c r="D1885" s="7" t="str">
        <f>IF([1]配变!F1885="","",[1]配变!F1885)</f>
        <v/>
      </c>
      <c r="E1885" s="7" t="str">
        <f>IF([1]配变!H1885="","",[1]配变!H1885)</f>
        <v/>
      </c>
      <c r="F1885" s="7" t="str">
        <f>IF([1]配变!J1885="","",[1]配变!J1885)</f>
        <v/>
      </c>
      <c r="G1885" s="7" t="str">
        <f>IF([1]配变!K1885="","",[1]配变!K1885)</f>
        <v/>
      </c>
      <c r="H1885" s="7" t="str">
        <f>IF([1]配变!L1885="","",[1]配变!L1885)</f>
        <v/>
      </c>
      <c r="I1885" s="7" t="str">
        <f>IF([1]配变!M1885="","",[1]配变!M1885)</f>
        <v/>
      </c>
      <c r="J1885" s="7" t="str">
        <f>IF([1]配变!G1885="","",[1]配变!G1885)</f>
        <v/>
      </c>
    </row>
    <row r="1886" spans="1:10" x14ac:dyDescent="0.15">
      <c r="A1886" s="7" t="str">
        <f>IF([1]配变!A1886="","",[1]配变!A1886)</f>
        <v/>
      </c>
      <c r="B1886" s="7" t="str">
        <f>IF([1]配变!B1886="","",[1]配变!B1886)</f>
        <v/>
      </c>
      <c r="C1886" s="7" t="str">
        <f>IF([1]配变!D1886="","",[1]配变!D1886)</f>
        <v/>
      </c>
      <c r="D1886" s="7" t="str">
        <f>IF([1]配变!F1886="","",[1]配变!F1886)</f>
        <v/>
      </c>
      <c r="E1886" s="7" t="str">
        <f>IF([1]配变!H1886="","",[1]配变!H1886)</f>
        <v/>
      </c>
      <c r="F1886" s="7" t="str">
        <f>IF([1]配变!J1886="","",[1]配变!J1886)</f>
        <v/>
      </c>
      <c r="G1886" s="7" t="str">
        <f>IF([1]配变!K1886="","",[1]配变!K1886)</f>
        <v/>
      </c>
      <c r="H1886" s="7" t="str">
        <f>IF([1]配变!L1886="","",[1]配变!L1886)</f>
        <v/>
      </c>
      <c r="I1886" s="7" t="str">
        <f>IF([1]配变!M1886="","",[1]配变!M1886)</f>
        <v/>
      </c>
      <c r="J1886" s="7" t="str">
        <f>IF([1]配变!G1886="","",[1]配变!G1886)</f>
        <v/>
      </c>
    </row>
    <row r="1887" spans="1:10" x14ac:dyDescent="0.15">
      <c r="A1887" s="7" t="str">
        <f>IF([1]配变!A1887="","",[1]配变!A1887)</f>
        <v/>
      </c>
      <c r="B1887" s="7" t="str">
        <f>IF([1]配变!B1887="","",[1]配变!B1887)</f>
        <v/>
      </c>
      <c r="C1887" s="7" t="str">
        <f>IF([1]配变!D1887="","",[1]配变!D1887)</f>
        <v/>
      </c>
      <c r="D1887" s="7" t="str">
        <f>IF([1]配变!F1887="","",[1]配变!F1887)</f>
        <v/>
      </c>
      <c r="E1887" s="7" t="str">
        <f>IF([1]配变!H1887="","",[1]配变!H1887)</f>
        <v/>
      </c>
      <c r="F1887" s="7" t="str">
        <f>IF([1]配变!J1887="","",[1]配变!J1887)</f>
        <v/>
      </c>
      <c r="G1887" s="7" t="str">
        <f>IF([1]配变!K1887="","",[1]配变!K1887)</f>
        <v/>
      </c>
      <c r="H1887" s="7" t="str">
        <f>IF([1]配变!L1887="","",[1]配变!L1887)</f>
        <v/>
      </c>
      <c r="I1887" s="7" t="str">
        <f>IF([1]配变!M1887="","",[1]配变!M1887)</f>
        <v/>
      </c>
      <c r="J1887" s="7" t="str">
        <f>IF([1]配变!G1887="","",[1]配变!G1887)</f>
        <v/>
      </c>
    </row>
    <row r="1888" spans="1:10" x14ac:dyDescent="0.15">
      <c r="A1888" s="7" t="str">
        <f>IF([1]配变!A1888="","",[1]配变!A1888)</f>
        <v/>
      </c>
      <c r="B1888" s="7" t="str">
        <f>IF([1]配变!B1888="","",[1]配变!B1888)</f>
        <v/>
      </c>
      <c r="C1888" s="7" t="str">
        <f>IF([1]配变!D1888="","",[1]配变!D1888)</f>
        <v/>
      </c>
      <c r="D1888" s="7" t="str">
        <f>IF([1]配变!F1888="","",[1]配变!F1888)</f>
        <v/>
      </c>
      <c r="E1888" s="7" t="str">
        <f>IF([1]配变!H1888="","",[1]配变!H1888)</f>
        <v/>
      </c>
      <c r="F1888" s="7" t="str">
        <f>IF([1]配变!J1888="","",[1]配变!J1888)</f>
        <v/>
      </c>
      <c r="G1888" s="7" t="str">
        <f>IF([1]配变!K1888="","",[1]配变!K1888)</f>
        <v/>
      </c>
      <c r="H1888" s="7" t="str">
        <f>IF([1]配变!L1888="","",[1]配变!L1888)</f>
        <v/>
      </c>
      <c r="I1888" s="7" t="str">
        <f>IF([1]配变!M1888="","",[1]配变!M1888)</f>
        <v/>
      </c>
      <c r="J1888" s="7" t="str">
        <f>IF([1]配变!G1888="","",[1]配变!G1888)</f>
        <v/>
      </c>
    </row>
    <row r="1889" spans="1:10" x14ac:dyDescent="0.15">
      <c r="A1889" s="7" t="str">
        <f>IF([1]配变!A1889="","",[1]配变!A1889)</f>
        <v/>
      </c>
      <c r="B1889" s="7" t="str">
        <f>IF([1]配变!B1889="","",[1]配变!B1889)</f>
        <v/>
      </c>
      <c r="C1889" s="7" t="str">
        <f>IF([1]配变!D1889="","",[1]配变!D1889)</f>
        <v/>
      </c>
      <c r="D1889" s="7" t="str">
        <f>IF([1]配变!F1889="","",[1]配变!F1889)</f>
        <v/>
      </c>
      <c r="E1889" s="7" t="str">
        <f>IF([1]配变!H1889="","",[1]配变!H1889)</f>
        <v/>
      </c>
      <c r="F1889" s="7" t="str">
        <f>IF([1]配变!J1889="","",[1]配变!J1889)</f>
        <v/>
      </c>
      <c r="G1889" s="7" t="str">
        <f>IF([1]配变!K1889="","",[1]配变!K1889)</f>
        <v/>
      </c>
      <c r="H1889" s="7" t="str">
        <f>IF([1]配变!L1889="","",[1]配变!L1889)</f>
        <v/>
      </c>
      <c r="I1889" s="7" t="str">
        <f>IF([1]配变!M1889="","",[1]配变!M1889)</f>
        <v/>
      </c>
      <c r="J1889" s="7" t="str">
        <f>IF([1]配变!G1889="","",[1]配变!G1889)</f>
        <v/>
      </c>
    </row>
    <row r="1890" spans="1:10" x14ac:dyDescent="0.15">
      <c r="A1890" s="7" t="str">
        <f>IF([1]配变!A1890="","",[1]配变!A1890)</f>
        <v/>
      </c>
      <c r="B1890" s="7" t="str">
        <f>IF([1]配变!B1890="","",[1]配变!B1890)</f>
        <v/>
      </c>
      <c r="C1890" s="7" t="str">
        <f>IF([1]配变!D1890="","",[1]配变!D1890)</f>
        <v/>
      </c>
      <c r="D1890" s="7" t="str">
        <f>IF([1]配变!F1890="","",[1]配变!F1890)</f>
        <v/>
      </c>
      <c r="E1890" s="7" t="str">
        <f>IF([1]配变!H1890="","",[1]配变!H1890)</f>
        <v/>
      </c>
      <c r="F1890" s="7" t="str">
        <f>IF([1]配变!J1890="","",[1]配变!J1890)</f>
        <v/>
      </c>
      <c r="G1890" s="7" t="str">
        <f>IF([1]配变!K1890="","",[1]配变!K1890)</f>
        <v/>
      </c>
      <c r="H1890" s="7" t="str">
        <f>IF([1]配变!L1890="","",[1]配变!L1890)</f>
        <v/>
      </c>
      <c r="I1890" s="7" t="str">
        <f>IF([1]配变!M1890="","",[1]配变!M1890)</f>
        <v/>
      </c>
      <c r="J1890" s="7" t="str">
        <f>IF([1]配变!G1890="","",[1]配变!G1890)</f>
        <v/>
      </c>
    </row>
    <row r="1891" spans="1:10" x14ac:dyDescent="0.15">
      <c r="A1891" s="7" t="str">
        <f>IF([1]配变!A1891="","",[1]配变!A1891)</f>
        <v/>
      </c>
      <c r="B1891" s="7" t="str">
        <f>IF([1]配变!B1891="","",[1]配变!B1891)</f>
        <v/>
      </c>
      <c r="C1891" s="7" t="str">
        <f>IF([1]配变!D1891="","",[1]配变!D1891)</f>
        <v/>
      </c>
      <c r="D1891" s="7" t="str">
        <f>IF([1]配变!F1891="","",[1]配变!F1891)</f>
        <v/>
      </c>
      <c r="E1891" s="7" t="str">
        <f>IF([1]配变!H1891="","",[1]配变!H1891)</f>
        <v/>
      </c>
      <c r="F1891" s="7" t="str">
        <f>IF([1]配变!J1891="","",[1]配变!J1891)</f>
        <v/>
      </c>
      <c r="G1891" s="7" t="str">
        <f>IF([1]配变!K1891="","",[1]配变!K1891)</f>
        <v/>
      </c>
      <c r="H1891" s="7" t="str">
        <f>IF([1]配变!L1891="","",[1]配变!L1891)</f>
        <v/>
      </c>
      <c r="I1891" s="7" t="str">
        <f>IF([1]配变!M1891="","",[1]配变!M1891)</f>
        <v/>
      </c>
      <c r="J1891" s="7" t="str">
        <f>IF([1]配变!G1891="","",[1]配变!G1891)</f>
        <v/>
      </c>
    </row>
    <row r="1892" spans="1:10" x14ac:dyDescent="0.15">
      <c r="A1892" s="7" t="str">
        <f>IF([1]配变!A1892="","",[1]配变!A1892)</f>
        <v/>
      </c>
      <c r="B1892" s="7" t="str">
        <f>IF([1]配变!B1892="","",[1]配变!B1892)</f>
        <v/>
      </c>
      <c r="C1892" s="7" t="str">
        <f>IF([1]配变!D1892="","",[1]配变!D1892)</f>
        <v/>
      </c>
      <c r="D1892" s="7" t="str">
        <f>IF([1]配变!F1892="","",[1]配变!F1892)</f>
        <v/>
      </c>
      <c r="E1892" s="7" t="str">
        <f>IF([1]配变!H1892="","",[1]配变!H1892)</f>
        <v/>
      </c>
      <c r="F1892" s="7" t="str">
        <f>IF([1]配变!J1892="","",[1]配变!J1892)</f>
        <v/>
      </c>
      <c r="G1892" s="7" t="str">
        <f>IF([1]配变!K1892="","",[1]配变!K1892)</f>
        <v/>
      </c>
      <c r="H1892" s="7" t="str">
        <f>IF([1]配变!L1892="","",[1]配变!L1892)</f>
        <v/>
      </c>
      <c r="I1892" s="7" t="str">
        <f>IF([1]配变!M1892="","",[1]配变!M1892)</f>
        <v/>
      </c>
      <c r="J1892" s="7" t="str">
        <f>IF([1]配变!G1892="","",[1]配变!G1892)</f>
        <v/>
      </c>
    </row>
    <row r="1893" spans="1:10" x14ac:dyDescent="0.15">
      <c r="A1893" s="7" t="str">
        <f>IF([1]配变!A1893="","",[1]配变!A1893)</f>
        <v/>
      </c>
      <c r="B1893" s="7" t="str">
        <f>IF([1]配变!B1893="","",[1]配变!B1893)</f>
        <v/>
      </c>
      <c r="C1893" s="7" t="str">
        <f>IF([1]配变!D1893="","",[1]配变!D1893)</f>
        <v/>
      </c>
      <c r="D1893" s="7" t="str">
        <f>IF([1]配变!F1893="","",[1]配变!F1893)</f>
        <v/>
      </c>
      <c r="E1893" s="7" t="str">
        <f>IF([1]配变!H1893="","",[1]配变!H1893)</f>
        <v/>
      </c>
      <c r="F1893" s="7" t="str">
        <f>IF([1]配变!J1893="","",[1]配变!J1893)</f>
        <v/>
      </c>
      <c r="G1893" s="7" t="str">
        <f>IF([1]配变!K1893="","",[1]配变!K1893)</f>
        <v/>
      </c>
      <c r="H1893" s="7" t="str">
        <f>IF([1]配变!L1893="","",[1]配变!L1893)</f>
        <v/>
      </c>
      <c r="I1893" s="7" t="str">
        <f>IF([1]配变!M1893="","",[1]配变!M1893)</f>
        <v/>
      </c>
      <c r="J1893" s="7" t="str">
        <f>IF([1]配变!G1893="","",[1]配变!G1893)</f>
        <v/>
      </c>
    </row>
    <row r="1894" spans="1:10" x14ac:dyDescent="0.15">
      <c r="A1894" s="7" t="str">
        <f>IF([1]配变!A1894="","",[1]配变!A1894)</f>
        <v/>
      </c>
      <c r="B1894" s="7" t="str">
        <f>IF([1]配变!B1894="","",[1]配变!B1894)</f>
        <v/>
      </c>
      <c r="C1894" s="7" t="str">
        <f>IF([1]配变!D1894="","",[1]配变!D1894)</f>
        <v/>
      </c>
      <c r="D1894" s="7" t="str">
        <f>IF([1]配变!F1894="","",[1]配变!F1894)</f>
        <v/>
      </c>
      <c r="E1894" s="7" t="str">
        <f>IF([1]配变!H1894="","",[1]配变!H1894)</f>
        <v/>
      </c>
      <c r="F1894" s="7" t="str">
        <f>IF([1]配变!J1894="","",[1]配变!J1894)</f>
        <v/>
      </c>
      <c r="G1894" s="7" t="str">
        <f>IF([1]配变!K1894="","",[1]配变!K1894)</f>
        <v/>
      </c>
      <c r="H1894" s="7" t="str">
        <f>IF([1]配变!L1894="","",[1]配变!L1894)</f>
        <v/>
      </c>
      <c r="I1894" s="7" t="str">
        <f>IF([1]配变!M1894="","",[1]配变!M1894)</f>
        <v/>
      </c>
      <c r="J1894" s="7" t="str">
        <f>IF([1]配变!G1894="","",[1]配变!G1894)</f>
        <v/>
      </c>
    </row>
    <row r="1895" spans="1:10" x14ac:dyDescent="0.15">
      <c r="A1895" s="7" t="str">
        <f>IF([1]配变!A1895="","",[1]配变!A1895)</f>
        <v/>
      </c>
      <c r="B1895" s="7" t="str">
        <f>IF([1]配变!B1895="","",[1]配变!B1895)</f>
        <v/>
      </c>
      <c r="C1895" s="7" t="str">
        <f>IF([1]配变!D1895="","",[1]配变!D1895)</f>
        <v/>
      </c>
      <c r="D1895" s="7" t="str">
        <f>IF([1]配变!F1895="","",[1]配变!F1895)</f>
        <v/>
      </c>
      <c r="E1895" s="7" t="str">
        <f>IF([1]配变!H1895="","",[1]配变!H1895)</f>
        <v/>
      </c>
      <c r="F1895" s="7" t="str">
        <f>IF([1]配变!J1895="","",[1]配变!J1895)</f>
        <v/>
      </c>
      <c r="G1895" s="7" t="str">
        <f>IF([1]配变!K1895="","",[1]配变!K1895)</f>
        <v/>
      </c>
      <c r="H1895" s="7" t="str">
        <f>IF([1]配变!L1895="","",[1]配变!L1895)</f>
        <v/>
      </c>
      <c r="I1895" s="7" t="str">
        <f>IF([1]配变!M1895="","",[1]配变!M1895)</f>
        <v/>
      </c>
      <c r="J1895" s="7" t="str">
        <f>IF([1]配变!G1895="","",[1]配变!G1895)</f>
        <v/>
      </c>
    </row>
    <row r="1896" spans="1:10" x14ac:dyDescent="0.15">
      <c r="A1896" s="7" t="str">
        <f>IF([1]配变!A1896="","",[1]配变!A1896)</f>
        <v/>
      </c>
      <c r="B1896" s="7" t="str">
        <f>IF([1]配变!B1896="","",[1]配变!B1896)</f>
        <v/>
      </c>
      <c r="C1896" s="7" t="str">
        <f>IF([1]配变!D1896="","",[1]配变!D1896)</f>
        <v/>
      </c>
      <c r="D1896" s="7" t="str">
        <f>IF([1]配变!F1896="","",[1]配变!F1896)</f>
        <v/>
      </c>
      <c r="E1896" s="7" t="str">
        <f>IF([1]配变!H1896="","",[1]配变!H1896)</f>
        <v/>
      </c>
      <c r="F1896" s="7" t="str">
        <f>IF([1]配变!J1896="","",[1]配变!J1896)</f>
        <v/>
      </c>
      <c r="G1896" s="7" t="str">
        <f>IF([1]配变!K1896="","",[1]配变!K1896)</f>
        <v/>
      </c>
      <c r="H1896" s="7" t="str">
        <f>IF([1]配变!L1896="","",[1]配变!L1896)</f>
        <v/>
      </c>
      <c r="I1896" s="7" t="str">
        <f>IF([1]配变!M1896="","",[1]配变!M1896)</f>
        <v/>
      </c>
      <c r="J1896" s="7" t="str">
        <f>IF([1]配变!G1896="","",[1]配变!G1896)</f>
        <v/>
      </c>
    </row>
    <row r="1897" spans="1:10" x14ac:dyDescent="0.15">
      <c r="A1897" s="7" t="str">
        <f>IF([1]配变!A1897="","",[1]配变!A1897)</f>
        <v/>
      </c>
      <c r="B1897" s="7" t="str">
        <f>IF([1]配变!B1897="","",[1]配变!B1897)</f>
        <v/>
      </c>
      <c r="C1897" s="7" t="str">
        <f>IF([1]配变!D1897="","",[1]配变!D1897)</f>
        <v/>
      </c>
      <c r="D1897" s="7" t="str">
        <f>IF([1]配变!F1897="","",[1]配变!F1897)</f>
        <v/>
      </c>
      <c r="E1897" s="7" t="str">
        <f>IF([1]配变!H1897="","",[1]配变!H1897)</f>
        <v/>
      </c>
      <c r="F1897" s="7" t="str">
        <f>IF([1]配变!J1897="","",[1]配变!J1897)</f>
        <v/>
      </c>
      <c r="G1897" s="7" t="str">
        <f>IF([1]配变!K1897="","",[1]配变!K1897)</f>
        <v/>
      </c>
      <c r="H1897" s="7" t="str">
        <f>IF([1]配变!L1897="","",[1]配变!L1897)</f>
        <v/>
      </c>
      <c r="I1897" s="7" t="str">
        <f>IF([1]配变!M1897="","",[1]配变!M1897)</f>
        <v/>
      </c>
      <c r="J1897" s="7" t="str">
        <f>IF([1]配变!G1897="","",[1]配变!G1897)</f>
        <v/>
      </c>
    </row>
    <row r="1898" spans="1:10" x14ac:dyDescent="0.15">
      <c r="A1898" s="7" t="str">
        <f>IF([1]配变!A1898="","",[1]配变!A1898)</f>
        <v/>
      </c>
      <c r="B1898" s="7" t="str">
        <f>IF([1]配变!B1898="","",[1]配变!B1898)</f>
        <v/>
      </c>
      <c r="C1898" s="7" t="str">
        <f>IF([1]配变!D1898="","",[1]配变!D1898)</f>
        <v/>
      </c>
      <c r="D1898" s="7" t="str">
        <f>IF([1]配变!F1898="","",[1]配变!F1898)</f>
        <v/>
      </c>
      <c r="E1898" s="7" t="str">
        <f>IF([1]配变!H1898="","",[1]配变!H1898)</f>
        <v/>
      </c>
      <c r="F1898" s="7" t="str">
        <f>IF([1]配变!J1898="","",[1]配变!J1898)</f>
        <v/>
      </c>
      <c r="G1898" s="7" t="str">
        <f>IF([1]配变!K1898="","",[1]配变!K1898)</f>
        <v/>
      </c>
      <c r="H1898" s="7" t="str">
        <f>IF([1]配变!L1898="","",[1]配变!L1898)</f>
        <v/>
      </c>
      <c r="I1898" s="7" t="str">
        <f>IF([1]配变!M1898="","",[1]配变!M1898)</f>
        <v/>
      </c>
      <c r="J1898" s="7" t="str">
        <f>IF([1]配变!G1898="","",[1]配变!G1898)</f>
        <v/>
      </c>
    </row>
    <row r="1899" spans="1:10" x14ac:dyDescent="0.15">
      <c r="A1899" s="7" t="str">
        <f>IF([1]配变!A1899="","",[1]配变!A1899)</f>
        <v/>
      </c>
      <c r="B1899" s="7" t="str">
        <f>IF([1]配变!B1899="","",[1]配变!B1899)</f>
        <v/>
      </c>
      <c r="C1899" s="7" t="str">
        <f>IF([1]配变!D1899="","",[1]配变!D1899)</f>
        <v/>
      </c>
      <c r="D1899" s="7" t="str">
        <f>IF([1]配变!F1899="","",[1]配变!F1899)</f>
        <v/>
      </c>
      <c r="E1899" s="7" t="str">
        <f>IF([1]配变!H1899="","",[1]配变!H1899)</f>
        <v/>
      </c>
      <c r="F1899" s="7" t="str">
        <f>IF([1]配变!J1899="","",[1]配变!J1899)</f>
        <v/>
      </c>
      <c r="G1899" s="7" t="str">
        <f>IF([1]配变!K1899="","",[1]配变!K1899)</f>
        <v/>
      </c>
      <c r="H1899" s="7" t="str">
        <f>IF([1]配变!L1899="","",[1]配变!L1899)</f>
        <v/>
      </c>
      <c r="I1899" s="7" t="str">
        <f>IF([1]配变!M1899="","",[1]配变!M1899)</f>
        <v/>
      </c>
      <c r="J1899" s="7" t="str">
        <f>IF([1]配变!G1899="","",[1]配变!G1899)</f>
        <v/>
      </c>
    </row>
    <row r="1900" spans="1:10" x14ac:dyDescent="0.15">
      <c r="A1900" s="7" t="str">
        <f>IF([1]配变!A1900="","",[1]配变!A1900)</f>
        <v/>
      </c>
      <c r="B1900" s="7" t="str">
        <f>IF([1]配变!B1900="","",[1]配变!B1900)</f>
        <v/>
      </c>
      <c r="C1900" s="7" t="str">
        <f>IF([1]配变!D1900="","",[1]配变!D1900)</f>
        <v/>
      </c>
      <c r="D1900" s="7" t="str">
        <f>IF([1]配变!F1900="","",[1]配变!F1900)</f>
        <v/>
      </c>
      <c r="E1900" s="7" t="str">
        <f>IF([1]配变!H1900="","",[1]配变!H1900)</f>
        <v/>
      </c>
      <c r="F1900" s="7" t="str">
        <f>IF([1]配变!J1900="","",[1]配变!J1900)</f>
        <v/>
      </c>
      <c r="G1900" s="7" t="str">
        <f>IF([1]配变!K1900="","",[1]配变!K1900)</f>
        <v/>
      </c>
      <c r="H1900" s="7" t="str">
        <f>IF([1]配变!L1900="","",[1]配变!L1900)</f>
        <v/>
      </c>
      <c r="I1900" s="7" t="str">
        <f>IF([1]配变!M1900="","",[1]配变!M1900)</f>
        <v/>
      </c>
      <c r="J1900" s="7" t="str">
        <f>IF([1]配变!G1900="","",[1]配变!G1900)</f>
        <v/>
      </c>
    </row>
    <row r="1901" spans="1:10" x14ac:dyDescent="0.15">
      <c r="A1901" s="7" t="str">
        <f>IF([1]配变!A1901="","",[1]配变!A1901)</f>
        <v/>
      </c>
      <c r="B1901" s="7" t="str">
        <f>IF([1]配变!B1901="","",[1]配变!B1901)</f>
        <v/>
      </c>
      <c r="C1901" s="7" t="str">
        <f>IF([1]配变!D1901="","",[1]配变!D1901)</f>
        <v/>
      </c>
      <c r="D1901" s="7" t="str">
        <f>IF([1]配变!F1901="","",[1]配变!F1901)</f>
        <v/>
      </c>
      <c r="E1901" s="7" t="str">
        <f>IF([1]配变!H1901="","",[1]配变!H1901)</f>
        <v/>
      </c>
      <c r="F1901" s="7" t="str">
        <f>IF([1]配变!J1901="","",[1]配变!J1901)</f>
        <v/>
      </c>
      <c r="G1901" s="7" t="str">
        <f>IF([1]配变!K1901="","",[1]配变!K1901)</f>
        <v/>
      </c>
      <c r="H1901" s="7" t="str">
        <f>IF([1]配变!L1901="","",[1]配变!L1901)</f>
        <v/>
      </c>
      <c r="I1901" s="7" t="str">
        <f>IF([1]配变!M1901="","",[1]配变!M1901)</f>
        <v/>
      </c>
      <c r="J1901" s="7" t="str">
        <f>IF([1]配变!G1901="","",[1]配变!G1901)</f>
        <v/>
      </c>
    </row>
    <row r="1902" spans="1:10" x14ac:dyDescent="0.15">
      <c r="A1902" s="7" t="str">
        <f>IF([1]配变!A1902="","",[1]配变!A1902)</f>
        <v/>
      </c>
      <c r="B1902" s="7" t="str">
        <f>IF([1]配变!B1902="","",[1]配变!B1902)</f>
        <v/>
      </c>
      <c r="C1902" s="7" t="str">
        <f>IF([1]配变!D1902="","",[1]配变!D1902)</f>
        <v/>
      </c>
      <c r="D1902" s="7" t="str">
        <f>IF([1]配变!F1902="","",[1]配变!F1902)</f>
        <v/>
      </c>
      <c r="E1902" s="7" t="str">
        <f>IF([1]配变!H1902="","",[1]配变!H1902)</f>
        <v/>
      </c>
      <c r="F1902" s="7" t="str">
        <f>IF([1]配变!J1902="","",[1]配变!J1902)</f>
        <v/>
      </c>
      <c r="G1902" s="7" t="str">
        <f>IF([1]配变!K1902="","",[1]配变!K1902)</f>
        <v/>
      </c>
      <c r="H1902" s="7" t="str">
        <f>IF([1]配变!L1902="","",[1]配变!L1902)</f>
        <v/>
      </c>
      <c r="I1902" s="7" t="str">
        <f>IF([1]配变!M1902="","",[1]配变!M1902)</f>
        <v/>
      </c>
      <c r="J1902" s="7" t="str">
        <f>IF([1]配变!G1902="","",[1]配变!G1902)</f>
        <v/>
      </c>
    </row>
    <row r="1903" spans="1:10" x14ac:dyDescent="0.15">
      <c r="A1903" s="7" t="str">
        <f>IF([1]配变!A1903="","",[1]配变!A1903)</f>
        <v/>
      </c>
      <c r="B1903" s="7" t="str">
        <f>IF([1]配变!B1903="","",[1]配变!B1903)</f>
        <v/>
      </c>
      <c r="C1903" s="7" t="str">
        <f>IF([1]配变!D1903="","",[1]配变!D1903)</f>
        <v/>
      </c>
      <c r="D1903" s="7" t="str">
        <f>IF([1]配变!F1903="","",[1]配变!F1903)</f>
        <v/>
      </c>
      <c r="E1903" s="7" t="str">
        <f>IF([1]配变!H1903="","",[1]配变!H1903)</f>
        <v/>
      </c>
      <c r="F1903" s="7" t="str">
        <f>IF([1]配变!J1903="","",[1]配变!J1903)</f>
        <v/>
      </c>
      <c r="G1903" s="7" t="str">
        <f>IF([1]配变!K1903="","",[1]配变!K1903)</f>
        <v/>
      </c>
      <c r="H1903" s="7" t="str">
        <f>IF([1]配变!L1903="","",[1]配变!L1903)</f>
        <v/>
      </c>
      <c r="I1903" s="7" t="str">
        <f>IF([1]配变!M1903="","",[1]配变!M1903)</f>
        <v/>
      </c>
      <c r="J1903" s="7" t="str">
        <f>IF([1]配变!G1903="","",[1]配变!G1903)</f>
        <v/>
      </c>
    </row>
    <row r="1904" spans="1:10" x14ac:dyDescent="0.15">
      <c r="A1904" s="7" t="str">
        <f>IF([1]配变!A1904="","",[1]配变!A1904)</f>
        <v/>
      </c>
      <c r="B1904" s="7" t="str">
        <f>IF([1]配变!B1904="","",[1]配变!B1904)</f>
        <v/>
      </c>
      <c r="C1904" s="7" t="str">
        <f>IF([1]配变!D1904="","",[1]配变!D1904)</f>
        <v/>
      </c>
      <c r="D1904" s="7" t="str">
        <f>IF([1]配变!F1904="","",[1]配变!F1904)</f>
        <v/>
      </c>
      <c r="E1904" s="7" t="str">
        <f>IF([1]配变!H1904="","",[1]配变!H1904)</f>
        <v/>
      </c>
      <c r="F1904" s="7" t="str">
        <f>IF([1]配变!J1904="","",[1]配变!J1904)</f>
        <v/>
      </c>
      <c r="G1904" s="7" t="str">
        <f>IF([1]配变!K1904="","",[1]配变!K1904)</f>
        <v/>
      </c>
      <c r="H1904" s="7" t="str">
        <f>IF([1]配变!L1904="","",[1]配变!L1904)</f>
        <v/>
      </c>
      <c r="I1904" s="7" t="str">
        <f>IF([1]配变!M1904="","",[1]配变!M1904)</f>
        <v/>
      </c>
      <c r="J1904" s="7" t="str">
        <f>IF([1]配变!G1904="","",[1]配变!G1904)</f>
        <v/>
      </c>
    </row>
    <row r="1905" spans="1:10" x14ac:dyDescent="0.15">
      <c r="A1905" s="7" t="str">
        <f>IF([1]配变!A1905="","",[1]配变!A1905)</f>
        <v/>
      </c>
      <c r="B1905" s="7" t="str">
        <f>IF([1]配变!B1905="","",[1]配变!B1905)</f>
        <v/>
      </c>
      <c r="C1905" s="7" t="str">
        <f>IF([1]配变!D1905="","",[1]配变!D1905)</f>
        <v/>
      </c>
      <c r="D1905" s="7" t="str">
        <f>IF([1]配变!F1905="","",[1]配变!F1905)</f>
        <v/>
      </c>
      <c r="E1905" s="7" t="str">
        <f>IF([1]配变!H1905="","",[1]配变!H1905)</f>
        <v/>
      </c>
      <c r="F1905" s="7" t="str">
        <f>IF([1]配变!J1905="","",[1]配变!J1905)</f>
        <v/>
      </c>
      <c r="G1905" s="7" t="str">
        <f>IF([1]配变!K1905="","",[1]配变!K1905)</f>
        <v/>
      </c>
      <c r="H1905" s="7" t="str">
        <f>IF([1]配变!L1905="","",[1]配变!L1905)</f>
        <v/>
      </c>
      <c r="I1905" s="7" t="str">
        <f>IF([1]配变!M1905="","",[1]配变!M1905)</f>
        <v/>
      </c>
      <c r="J1905" s="7" t="str">
        <f>IF([1]配变!G1905="","",[1]配变!G1905)</f>
        <v/>
      </c>
    </row>
    <row r="1906" spans="1:10" x14ac:dyDescent="0.15">
      <c r="A1906" s="7" t="str">
        <f>IF([1]配变!A1906="","",[1]配变!A1906)</f>
        <v/>
      </c>
      <c r="B1906" s="7" t="str">
        <f>IF([1]配变!B1906="","",[1]配变!B1906)</f>
        <v/>
      </c>
      <c r="C1906" s="7" t="str">
        <f>IF([1]配变!D1906="","",[1]配变!D1906)</f>
        <v/>
      </c>
      <c r="D1906" s="7" t="str">
        <f>IF([1]配变!F1906="","",[1]配变!F1906)</f>
        <v/>
      </c>
      <c r="E1906" s="7" t="str">
        <f>IF([1]配变!H1906="","",[1]配变!H1906)</f>
        <v/>
      </c>
      <c r="F1906" s="7" t="str">
        <f>IF([1]配变!J1906="","",[1]配变!J1906)</f>
        <v/>
      </c>
      <c r="G1906" s="7" t="str">
        <f>IF([1]配变!K1906="","",[1]配变!K1906)</f>
        <v/>
      </c>
      <c r="H1906" s="7" t="str">
        <f>IF([1]配变!L1906="","",[1]配变!L1906)</f>
        <v/>
      </c>
      <c r="I1906" s="7" t="str">
        <f>IF([1]配变!M1906="","",[1]配变!M1906)</f>
        <v/>
      </c>
      <c r="J1906" s="7" t="str">
        <f>IF([1]配变!G1906="","",[1]配变!G1906)</f>
        <v/>
      </c>
    </row>
    <row r="1907" spans="1:10" x14ac:dyDescent="0.15">
      <c r="A1907" s="7" t="str">
        <f>IF([1]配变!A1907="","",[1]配变!A1907)</f>
        <v/>
      </c>
      <c r="B1907" s="7" t="str">
        <f>IF([1]配变!B1907="","",[1]配变!B1907)</f>
        <v/>
      </c>
      <c r="C1907" s="7" t="str">
        <f>IF([1]配变!D1907="","",[1]配变!D1907)</f>
        <v/>
      </c>
      <c r="D1907" s="7" t="str">
        <f>IF([1]配变!F1907="","",[1]配变!F1907)</f>
        <v/>
      </c>
      <c r="E1907" s="7" t="str">
        <f>IF([1]配变!H1907="","",[1]配变!H1907)</f>
        <v/>
      </c>
      <c r="F1907" s="7" t="str">
        <f>IF([1]配变!J1907="","",[1]配变!J1907)</f>
        <v/>
      </c>
      <c r="G1907" s="7" t="str">
        <f>IF([1]配变!K1907="","",[1]配变!K1907)</f>
        <v/>
      </c>
      <c r="H1907" s="7" t="str">
        <f>IF([1]配变!L1907="","",[1]配变!L1907)</f>
        <v/>
      </c>
      <c r="I1907" s="7" t="str">
        <f>IF([1]配变!M1907="","",[1]配变!M1907)</f>
        <v/>
      </c>
      <c r="J1907" s="7" t="str">
        <f>IF([1]配变!G1907="","",[1]配变!G1907)</f>
        <v/>
      </c>
    </row>
    <row r="1908" spans="1:10" x14ac:dyDescent="0.15">
      <c r="A1908" s="7" t="str">
        <f>IF([1]配变!A1908="","",[1]配变!A1908)</f>
        <v/>
      </c>
      <c r="B1908" s="7" t="str">
        <f>IF([1]配变!B1908="","",[1]配变!B1908)</f>
        <v/>
      </c>
      <c r="C1908" s="7" t="str">
        <f>IF([1]配变!D1908="","",[1]配变!D1908)</f>
        <v/>
      </c>
      <c r="D1908" s="7" t="str">
        <f>IF([1]配变!F1908="","",[1]配变!F1908)</f>
        <v/>
      </c>
      <c r="E1908" s="7" t="str">
        <f>IF([1]配变!H1908="","",[1]配变!H1908)</f>
        <v/>
      </c>
      <c r="F1908" s="7" t="str">
        <f>IF([1]配变!J1908="","",[1]配变!J1908)</f>
        <v/>
      </c>
      <c r="G1908" s="7" t="str">
        <f>IF([1]配变!K1908="","",[1]配变!K1908)</f>
        <v/>
      </c>
      <c r="H1908" s="7" t="str">
        <f>IF([1]配变!L1908="","",[1]配变!L1908)</f>
        <v/>
      </c>
      <c r="I1908" s="7" t="str">
        <f>IF([1]配变!M1908="","",[1]配变!M1908)</f>
        <v/>
      </c>
      <c r="J1908" s="7" t="str">
        <f>IF([1]配变!G1908="","",[1]配变!G1908)</f>
        <v/>
      </c>
    </row>
    <row r="1909" spans="1:10" x14ac:dyDescent="0.15">
      <c r="A1909" s="7" t="str">
        <f>IF([1]配变!A1909="","",[1]配变!A1909)</f>
        <v/>
      </c>
      <c r="B1909" s="7" t="str">
        <f>IF([1]配变!B1909="","",[1]配变!B1909)</f>
        <v/>
      </c>
      <c r="C1909" s="7" t="str">
        <f>IF([1]配变!D1909="","",[1]配变!D1909)</f>
        <v/>
      </c>
      <c r="D1909" s="7" t="str">
        <f>IF([1]配变!F1909="","",[1]配变!F1909)</f>
        <v/>
      </c>
      <c r="E1909" s="7" t="str">
        <f>IF([1]配变!H1909="","",[1]配变!H1909)</f>
        <v/>
      </c>
      <c r="F1909" s="7" t="str">
        <f>IF([1]配变!J1909="","",[1]配变!J1909)</f>
        <v/>
      </c>
      <c r="G1909" s="7" t="str">
        <f>IF([1]配变!K1909="","",[1]配变!K1909)</f>
        <v/>
      </c>
      <c r="H1909" s="7" t="str">
        <f>IF([1]配变!L1909="","",[1]配变!L1909)</f>
        <v/>
      </c>
      <c r="I1909" s="7" t="str">
        <f>IF([1]配变!M1909="","",[1]配变!M1909)</f>
        <v/>
      </c>
      <c r="J1909" s="7" t="str">
        <f>IF([1]配变!G1909="","",[1]配变!G1909)</f>
        <v/>
      </c>
    </row>
    <row r="1910" spans="1:10" x14ac:dyDescent="0.15">
      <c r="A1910" s="7" t="str">
        <f>IF([1]配变!A1910="","",[1]配变!A1910)</f>
        <v/>
      </c>
      <c r="B1910" s="7" t="str">
        <f>IF([1]配变!B1910="","",[1]配变!B1910)</f>
        <v/>
      </c>
      <c r="C1910" s="7" t="str">
        <f>IF([1]配变!D1910="","",[1]配变!D1910)</f>
        <v/>
      </c>
      <c r="D1910" s="7" t="str">
        <f>IF([1]配变!F1910="","",[1]配变!F1910)</f>
        <v/>
      </c>
      <c r="E1910" s="7" t="str">
        <f>IF([1]配变!H1910="","",[1]配变!H1910)</f>
        <v/>
      </c>
      <c r="F1910" s="7" t="str">
        <f>IF([1]配变!J1910="","",[1]配变!J1910)</f>
        <v/>
      </c>
      <c r="G1910" s="7" t="str">
        <f>IF([1]配变!K1910="","",[1]配变!K1910)</f>
        <v/>
      </c>
      <c r="H1910" s="7" t="str">
        <f>IF([1]配变!L1910="","",[1]配变!L1910)</f>
        <v/>
      </c>
      <c r="I1910" s="7" t="str">
        <f>IF([1]配变!M1910="","",[1]配变!M1910)</f>
        <v/>
      </c>
      <c r="J1910" s="7" t="str">
        <f>IF([1]配变!G1910="","",[1]配变!G1910)</f>
        <v/>
      </c>
    </row>
    <row r="1911" spans="1:10" x14ac:dyDescent="0.15">
      <c r="A1911" s="7" t="str">
        <f>IF([1]配变!A1911="","",[1]配变!A1911)</f>
        <v/>
      </c>
      <c r="B1911" s="7" t="str">
        <f>IF([1]配变!B1911="","",[1]配变!B1911)</f>
        <v/>
      </c>
      <c r="C1911" s="7" t="str">
        <f>IF([1]配变!D1911="","",[1]配变!D1911)</f>
        <v/>
      </c>
      <c r="D1911" s="7" t="str">
        <f>IF([1]配变!F1911="","",[1]配变!F1911)</f>
        <v/>
      </c>
      <c r="E1911" s="7" t="str">
        <f>IF([1]配变!H1911="","",[1]配变!H1911)</f>
        <v/>
      </c>
      <c r="F1911" s="7" t="str">
        <f>IF([1]配变!J1911="","",[1]配变!J1911)</f>
        <v/>
      </c>
      <c r="G1911" s="7" t="str">
        <f>IF([1]配变!K1911="","",[1]配变!K1911)</f>
        <v/>
      </c>
      <c r="H1911" s="7" t="str">
        <f>IF([1]配变!L1911="","",[1]配变!L1911)</f>
        <v/>
      </c>
      <c r="I1911" s="7" t="str">
        <f>IF([1]配变!M1911="","",[1]配变!M1911)</f>
        <v/>
      </c>
      <c r="J1911" s="7" t="str">
        <f>IF([1]配变!G1911="","",[1]配变!G1911)</f>
        <v/>
      </c>
    </row>
    <row r="1912" spans="1:10" x14ac:dyDescent="0.15">
      <c r="A1912" s="7" t="str">
        <f>IF([1]配变!A1912="","",[1]配变!A1912)</f>
        <v/>
      </c>
      <c r="B1912" s="7" t="str">
        <f>IF([1]配变!B1912="","",[1]配变!B1912)</f>
        <v/>
      </c>
      <c r="C1912" s="7" t="str">
        <f>IF([1]配变!D1912="","",[1]配变!D1912)</f>
        <v/>
      </c>
      <c r="D1912" s="7" t="str">
        <f>IF([1]配变!F1912="","",[1]配变!F1912)</f>
        <v/>
      </c>
      <c r="E1912" s="7" t="str">
        <f>IF([1]配变!H1912="","",[1]配变!H1912)</f>
        <v/>
      </c>
      <c r="F1912" s="7" t="str">
        <f>IF([1]配变!J1912="","",[1]配变!J1912)</f>
        <v/>
      </c>
      <c r="G1912" s="7" t="str">
        <f>IF([1]配变!K1912="","",[1]配变!K1912)</f>
        <v/>
      </c>
      <c r="H1912" s="7" t="str">
        <f>IF([1]配变!L1912="","",[1]配变!L1912)</f>
        <v/>
      </c>
      <c r="I1912" s="7" t="str">
        <f>IF([1]配变!M1912="","",[1]配变!M1912)</f>
        <v/>
      </c>
      <c r="J1912" s="7" t="str">
        <f>IF([1]配变!G1912="","",[1]配变!G1912)</f>
        <v/>
      </c>
    </row>
    <row r="1913" spans="1:10" x14ac:dyDescent="0.15">
      <c r="A1913" s="7" t="str">
        <f>IF([1]配变!A1913="","",[1]配变!A1913)</f>
        <v/>
      </c>
      <c r="B1913" s="7" t="str">
        <f>IF([1]配变!B1913="","",[1]配变!B1913)</f>
        <v/>
      </c>
      <c r="C1913" s="7" t="str">
        <f>IF([1]配变!D1913="","",[1]配变!D1913)</f>
        <v/>
      </c>
      <c r="D1913" s="7" t="str">
        <f>IF([1]配变!F1913="","",[1]配变!F1913)</f>
        <v/>
      </c>
      <c r="E1913" s="7" t="str">
        <f>IF([1]配变!H1913="","",[1]配变!H1913)</f>
        <v/>
      </c>
      <c r="F1913" s="7" t="str">
        <f>IF([1]配变!J1913="","",[1]配变!J1913)</f>
        <v/>
      </c>
      <c r="G1913" s="7" t="str">
        <f>IF([1]配变!K1913="","",[1]配变!K1913)</f>
        <v/>
      </c>
      <c r="H1913" s="7" t="str">
        <f>IF([1]配变!L1913="","",[1]配变!L1913)</f>
        <v/>
      </c>
      <c r="I1913" s="7" t="str">
        <f>IF([1]配变!M1913="","",[1]配变!M1913)</f>
        <v/>
      </c>
      <c r="J1913" s="7" t="str">
        <f>IF([1]配变!G1913="","",[1]配变!G1913)</f>
        <v/>
      </c>
    </row>
    <row r="1914" spans="1:10" x14ac:dyDescent="0.15">
      <c r="A1914" s="7" t="str">
        <f>IF([1]配变!A1914="","",[1]配变!A1914)</f>
        <v/>
      </c>
      <c r="B1914" s="7" t="str">
        <f>IF([1]配变!B1914="","",[1]配变!B1914)</f>
        <v/>
      </c>
      <c r="C1914" s="7" t="str">
        <f>IF([1]配变!D1914="","",[1]配变!D1914)</f>
        <v/>
      </c>
      <c r="D1914" s="7" t="str">
        <f>IF([1]配变!F1914="","",[1]配变!F1914)</f>
        <v/>
      </c>
      <c r="E1914" s="7" t="str">
        <f>IF([1]配变!H1914="","",[1]配变!H1914)</f>
        <v/>
      </c>
      <c r="F1914" s="7" t="str">
        <f>IF([1]配变!J1914="","",[1]配变!J1914)</f>
        <v/>
      </c>
      <c r="G1914" s="7" t="str">
        <f>IF([1]配变!K1914="","",[1]配变!K1914)</f>
        <v/>
      </c>
      <c r="H1914" s="7" t="str">
        <f>IF([1]配变!L1914="","",[1]配变!L1914)</f>
        <v/>
      </c>
      <c r="I1914" s="7" t="str">
        <f>IF([1]配变!M1914="","",[1]配变!M1914)</f>
        <v/>
      </c>
      <c r="J1914" s="7" t="str">
        <f>IF([1]配变!G1914="","",[1]配变!G1914)</f>
        <v/>
      </c>
    </row>
    <row r="1915" spans="1:10" x14ac:dyDescent="0.15">
      <c r="A1915" s="7" t="str">
        <f>IF([1]配变!A1915="","",[1]配变!A1915)</f>
        <v/>
      </c>
      <c r="B1915" s="7" t="str">
        <f>IF([1]配变!B1915="","",[1]配变!B1915)</f>
        <v/>
      </c>
      <c r="C1915" s="7" t="str">
        <f>IF([1]配变!D1915="","",[1]配变!D1915)</f>
        <v/>
      </c>
      <c r="D1915" s="7" t="str">
        <f>IF([1]配变!F1915="","",[1]配变!F1915)</f>
        <v/>
      </c>
      <c r="E1915" s="7" t="str">
        <f>IF([1]配变!H1915="","",[1]配变!H1915)</f>
        <v/>
      </c>
      <c r="F1915" s="7" t="str">
        <f>IF([1]配变!J1915="","",[1]配变!J1915)</f>
        <v/>
      </c>
      <c r="G1915" s="7" t="str">
        <f>IF([1]配变!K1915="","",[1]配变!K1915)</f>
        <v/>
      </c>
      <c r="H1915" s="7" t="str">
        <f>IF([1]配变!L1915="","",[1]配变!L1915)</f>
        <v/>
      </c>
      <c r="I1915" s="7" t="str">
        <f>IF([1]配变!M1915="","",[1]配变!M1915)</f>
        <v/>
      </c>
      <c r="J1915" s="7" t="str">
        <f>IF([1]配变!G1915="","",[1]配变!G1915)</f>
        <v/>
      </c>
    </row>
    <row r="1916" spans="1:10" x14ac:dyDescent="0.15">
      <c r="A1916" s="7" t="str">
        <f>IF([1]配变!A1916="","",[1]配变!A1916)</f>
        <v/>
      </c>
      <c r="B1916" s="7" t="str">
        <f>IF([1]配变!B1916="","",[1]配变!B1916)</f>
        <v/>
      </c>
      <c r="C1916" s="7" t="str">
        <f>IF([1]配变!D1916="","",[1]配变!D1916)</f>
        <v/>
      </c>
      <c r="D1916" s="7" t="str">
        <f>IF([1]配变!F1916="","",[1]配变!F1916)</f>
        <v/>
      </c>
      <c r="E1916" s="7" t="str">
        <f>IF([1]配变!H1916="","",[1]配变!H1916)</f>
        <v/>
      </c>
      <c r="F1916" s="7" t="str">
        <f>IF([1]配变!J1916="","",[1]配变!J1916)</f>
        <v/>
      </c>
      <c r="G1916" s="7" t="str">
        <f>IF([1]配变!K1916="","",[1]配变!K1916)</f>
        <v/>
      </c>
      <c r="H1916" s="7" t="str">
        <f>IF([1]配变!L1916="","",[1]配变!L1916)</f>
        <v/>
      </c>
      <c r="I1916" s="7" t="str">
        <f>IF([1]配变!M1916="","",[1]配变!M1916)</f>
        <v/>
      </c>
      <c r="J1916" s="7" t="str">
        <f>IF([1]配变!G1916="","",[1]配变!G1916)</f>
        <v/>
      </c>
    </row>
    <row r="1917" spans="1:10" x14ac:dyDescent="0.15">
      <c r="A1917" s="7" t="str">
        <f>IF([1]配变!A1917="","",[1]配变!A1917)</f>
        <v/>
      </c>
      <c r="B1917" s="7" t="str">
        <f>IF([1]配变!B1917="","",[1]配变!B1917)</f>
        <v/>
      </c>
      <c r="C1917" s="7" t="str">
        <f>IF([1]配变!D1917="","",[1]配变!D1917)</f>
        <v/>
      </c>
      <c r="D1917" s="7" t="str">
        <f>IF([1]配变!F1917="","",[1]配变!F1917)</f>
        <v/>
      </c>
      <c r="E1917" s="7" t="str">
        <f>IF([1]配变!H1917="","",[1]配变!H1917)</f>
        <v/>
      </c>
      <c r="F1917" s="7" t="str">
        <f>IF([1]配变!J1917="","",[1]配变!J1917)</f>
        <v/>
      </c>
      <c r="G1917" s="7" t="str">
        <f>IF([1]配变!K1917="","",[1]配变!K1917)</f>
        <v/>
      </c>
      <c r="H1917" s="7" t="str">
        <f>IF([1]配变!L1917="","",[1]配变!L1917)</f>
        <v/>
      </c>
      <c r="I1917" s="7" t="str">
        <f>IF([1]配变!M1917="","",[1]配变!M1917)</f>
        <v/>
      </c>
      <c r="J1917" s="7" t="str">
        <f>IF([1]配变!G1917="","",[1]配变!G1917)</f>
        <v/>
      </c>
    </row>
    <row r="1918" spans="1:10" x14ac:dyDescent="0.15">
      <c r="A1918" s="7" t="str">
        <f>IF([1]配变!A1918="","",[1]配变!A1918)</f>
        <v/>
      </c>
      <c r="B1918" s="7" t="str">
        <f>IF([1]配变!B1918="","",[1]配变!B1918)</f>
        <v/>
      </c>
      <c r="C1918" s="7" t="str">
        <f>IF([1]配变!D1918="","",[1]配变!D1918)</f>
        <v/>
      </c>
      <c r="D1918" s="7" t="str">
        <f>IF([1]配变!F1918="","",[1]配变!F1918)</f>
        <v/>
      </c>
      <c r="E1918" s="7" t="str">
        <f>IF([1]配变!H1918="","",[1]配变!H1918)</f>
        <v/>
      </c>
      <c r="F1918" s="7" t="str">
        <f>IF([1]配变!J1918="","",[1]配变!J1918)</f>
        <v/>
      </c>
      <c r="G1918" s="7" t="str">
        <f>IF([1]配变!K1918="","",[1]配变!K1918)</f>
        <v/>
      </c>
      <c r="H1918" s="7" t="str">
        <f>IF([1]配变!L1918="","",[1]配变!L1918)</f>
        <v/>
      </c>
      <c r="I1918" s="7" t="str">
        <f>IF([1]配变!M1918="","",[1]配变!M1918)</f>
        <v/>
      </c>
      <c r="J1918" s="7" t="str">
        <f>IF([1]配变!G1918="","",[1]配变!G1918)</f>
        <v/>
      </c>
    </row>
    <row r="1919" spans="1:10" x14ac:dyDescent="0.15">
      <c r="A1919" s="7" t="str">
        <f>IF([1]配变!A1919="","",[1]配变!A1919)</f>
        <v/>
      </c>
      <c r="B1919" s="7" t="str">
        <f>IF([1]配变!B1919="","",[1]配变!B1919)</f>
        <v/>
      </c>
      <c r="C1919" s="7" t="str">
        <f>IF([1]配变!D1919="","",[1]配变!D1919)</f>
        <v/>
      </c>
      <c r="D1919" s="7" t="str">
        <f>IF([1]配变!F1919="","",[1]配变!F1919)</f>
        <v/>
      </c>
      <c r="E1919" s="7" t="str">
        <f>IF([1]配变!H1919="","",[1]配变!H1919)</f>
        <v/>
      </c>
      <c r="F1919" s="7" t="str">
        <f>IF([1]配变!J1919="","",[1]配变!J1919)</f>
        <v/>
      </c>
      <c r="G1919" s="7" t="str">
        <f>IF([1]配变!K1919="","",[1]配变!K1919)</f>
        <v/>
      </c>
      <c r="H1919" s="7" t="str">
        <f>IF([1]配变!L1919="","",[1]配变!L1919)</f>
        <v/>
      </c>
      <c r="I1919" s="7" t="str">
        <f>IF([1]配变!M1919="","",[1]配变!M1919)</f>
        <v/>
      </c>
      <c r="J1919" s="7" t="str">
        <f>IF([1]配变!G1919="","",[1]配变!G1919)</f>
        <v/>
      </c>
    </row>
    <row r="1920" spans="1:10" x14ac:dyDescent="0.15">
      <c r="A1920" s="7" t="str">
        <f>IF([1]配变!A1920="","",[1]配变!A1920)</f>
        <v/>
      </c>
      <c r="B1920" s="7" t="str">
        <f>IF([1]配变!B1920="","",[1]配变!B1920)</f>
        <v/>
      </c>
      <c r="C1920" s="7" t="str">
        <f>IF([1]配变!D1920="","",[1]配变!D1920)</f>
        <v/>
      </c>
      <c r="D1920" s="7" t="str">
        <f>IF([1]配变!F1920="","",[1]配变!F1920)</f>
        <v/>
      </c>
      <c r="E1920" s="7" t="str">
        <f>IF([1]配变!H1920="","",[1]配变!H1920)</f>
        <v/>
      </c>
      <c r="F1920" s="7" t="str">
        <f>IF([1]配变!J1920="","",[1]配变!J1920)</f>
        <v/>
      </c>
      <c r="G1920" s="7" t="str">
        <f>IF([1]配变!K1920="","",[1]配变!K1920)</f>
        <v/>
      </c>
      <c r="H1920" s="7" t="str">
        <f>IF([1]配变!L1920="","",[1]配变!L1920)</f>
        <v/>
      </c>
      <c r="I1920" s="7" t="str">
        <f>IF([1]配变!M1920="","",[1]配变!M1920)</f>
        <v/>
      </c>
      <c r="J1920" s="7" t="str">
        <f>IF([1]配变!G1920="","",[1]配变!G1920)</f>
        <v/>
      </c>
    </row>
    <row r="1921" spans="1:10" x14ac:dyDescent="0.15">
      <c r="A1921" s="7" t="str">
        <f>IF([1]配变!A1921="","",[1]配变!A1921)</f>
        <v/>
      </c>
      <c r="B1921" s="7" t="str">
        <f>IF([1]配变!B1921="","",[1]配变!B1921)</f>
        <v/>
      </c>
      <c r="C1921" s="7" t="str">
        <f>IF([1]配变!D1921="","",[1]配变!D1921)</f>
        <v/>
      </c>
      <c r="D1921" s="7" t="str">
        <f>IF([1]配变!F1921="","",[1]配变!F1921)</f>
        <v/>
      </c>
      <c r="E1921" s="7" t="str">
        <f>IF([1]配变!H1921="","",[1]配变!H1921)</f>
        <v/>
      </c>
      <c r="F1921" s="7" t="str">
        <f>IF([1]配变!J1921="","",[1]配变!J1921)</f>
        <v/>
      </c>
      <c r="G1921" s="7" t="str">
        <f>IF([1]配变!K1921="","",[1]配变!K1921)</f>
        <v/>
      </c>
      <c r="H1921" s="7" t="str">
        <f>IF([1]配变!L1921="","",[1]配变!L1921)</f>
        <v/>
      </c>
      <c r="I1921" s="7" t="str">
        <f>IF([1]配变!M1921="","",[1]配变!M1921)</f>
        <v/>
      </c>
      <c r="J1921" s="7" t="str">
        <f>IF([1]配变!G1921="","",[1]配变!G1921)</f>
        <v/>
      </c>
    </row>
    <row r="1922" spans="1:10" x14ac:dyDescent="0.15">
      <c r="A1922" s="7" t="str">
        <f>IF([1]配变!A1922="","",[1]配变!A1922)</f>
        <v/>
      </c>
      <c r="B1922" s="7" t="str">
        <f>IF([1]配变!B1922="","",[1]配变!B1922)</f>
        <v/>
      </c>
      <c r="C1922" s="7" t="str">
        <f>IF([1]配变!D1922="","",[1]配变!D1922)</f>
        <v/>
      </c>
      <c r="D1922" s="7" t="str">
        <f>IF([1]配变!F1922="","",[1]配变!F1922)</f>
        <v/>
      </c>
      <c r="E1922" s="7" t="str">
        <f>IF([1]配变!H1922="","",[1]配变!H1922)</f>
        <v/>
      </c>
      <c r="F1922" s="7" t="str">
        <f>IF([1]配变!J1922="","",[1]配变!J1922)</f>
        <v/>
      </c>
      <c r="G1922" s="7" t="str">
        <f>IF([1]配变!K1922="","",[1]配变!K1922)</f>
        <v/>
      </c>
      <c r="H1922" s="7" t="str">
        <f>IF([1]配变!L1922="","",[1]配变!L1922)</f>
        <v/>
      </c>
      <c r="I1922" s="7" t="str">
        <f>IF([1]配变!M1922="","",[1]配变!M1922)</f>
        <v/>
      </c>
      <c r="J1922" s="7" t="str">
        <f>IF([1]配变!G1922="","",[1]配变!G1922)</f>
        <v/>
      </c>
    </row>
    <row r="1923" spans="1:10" x14ac:dyDescent="0.15">
      <c r="A1923" s="7" t="str">
        <f>IF([1]配变!A1923="","",[1]配变!A1923)</f>
        <v/>
      </c>
      <c r="B1923" s="7" t="str">
        <f>IF([1]配变!B1923="","",[1]配变!B1923)</f>
        <v/>
      </c>
      <c r="C1923" s="7" t="str">
        <f>IF([1]配变!D1923="","",[1]配变!D1923)</f>
        <v/>
      </c>
      <c r="D1923" s="7" t="str">
        <f>IF([1]配变!F1923="","",[1]配变!F1923)</f>
        <v/>
      </c>
      <c r="E1923" s="7" t="str">
        <f>IF([1]配变!H1923="","",[1]配变!H1923)</f>
        <v/>
      </c>
      <c r="F1923" s="7" t="str">
        <f>IF([1]配变!J1923="","",[1]配变!J1923)</f>
        <v/>
      </c>
      <c r="G1923" s="7" t="str">
        <f>IF([1]配变!K1923="","",[1]配变!K1923)</f>
        <v/>
      </c>
      <c r="H1923" s="7" t="str">
        <f>IF([1]配变!L1923="","",[1]配变!L1923)</f>
        <v/>
      </c>
      <c r="I1923" s="7" t="str">
        <f>IF([1]配变!M1923="","",[1]配变!M1923)</f>
        <v/>
      </c>
      <c r="J1923" s="7" t="str">
        <f>IF([1]配变!G1923="","",[1]配变!G1923)</f>
        <v/>
      </c>
    </row>
    <row r="1924" spans="1:10" x14ac:dyDescent="0.15">
      <c r="A1924" s="7" t="str">
        <f>IF([1]配变!A1924="","",[1]配变!A1924)</f>
        <v/>
      </c>
      <c r="B1924" s="7" t="str">
        <f>IF([1]配变!B1924="","",[1]配变!B1924)</f>
        <v/>
      </c>
      <c r="C1924" s="7" t="str">
        <f>IF([1]配变!D1924="","",[1]配变!D1924)</f>
        <v/>
      </c>
      <c r="D1924" s="7" t="str">
        <f>IF([1]配变!F1924="","",[1]配变!F1924)</f>
        <v/>
      </c>
      <c r="E1924" s="7" t="str">
        <f>IF([1]配变!H1924="","",[1]配变!H1924)</f>
        <v/>
      </c>
      <c r="F1924" s="7" t="str">
        <f>IF([1]配变!J1924="","",[1]配变!J1924)</f>
        <v/>
      </c>
      <c r="G1924" s="7" t="str">
        <f>IF([1]配变!K1924="","",[1]配变!K1924)</f>
        <v/>
      </c>
      <c r="H1924" s="7" t="str">
        <f>IF([1]配变!L1924="","",[1]配变!L1924)</f>
        <v/>
      </c>
      <c r="I1924" s="7" t="str">
        <f>IF([1]配变!M1924="","",[1]配变!M1924)</f>
        <v/>
      </c>
      <c r="J1924" s="7" t="str">
        <f>IF([1]配变!G1924="","",[1]配变!G1924)</f>
        <v/>
      </c>
    </row>
    <row r="1925" spans="1:10" x14ac:dyDescent="0.15">
      <c r="A1925" s="7" t="str">
        <f>IF([1]配变!A1925="","",[1]配变!A1925)</f>
        <v/>
      </c>
      <c r="B1925" s="7" t="str">
        <f>IF([1]配变!B1925="","",[1]配变!B1925)</f>
        <v/>
      </c>
      <c r="C1925" s="7" t="str">
        <f>IF([1]配变!D1925="","",[1]配变!D1925)</f>
        <v/>
      </c>
      <c r="D1925" s="7" t="str">
        <f>IF([1]配变!F1925="","",[1]配变!F1925)</f>
        <v/>
      </c>
      <c r="E1925" s="7" t="str">
        <f>IF([1]配变!H1925="","",[1]配变!H1925)</f>
        <v/>
      </c>
      <c r="F1925" s="7" t="str">
        <f>IF([1]配变!J1925="","",[1]配变!J1925)</f>
        <v/>
      </c>
      <c r="G1925" s="7" t="str">
        <f>IF([1]配变!K1925="","",[1]配变!K1925)</f>
        <v/>
      </c>
      <c r="H1925" s="7" t="str">
        <f>IF([1]配变!L1925="","",[1]配变!L1925)</f>
        <v/>
      </c>
      <c r="I1925" s="7" t="str">
        <f>IF([1]配变!M1925="","",[1]配变!M1925)</f>
        <v/>
      </c>
      <c r="J1925" s="7" t="str">
        <f>IF([1]配变!G1925="","",[1]配变!G1925)</f>
        <v/>
      </c>
    </row>
    <row r="1926" spans="1:10" x14ac:dyDescent="0.15">
      <c r="A1926" s="7" t="str">
        <f>IF([1]配变!A1926="","",[1]配变!A1926)</f>
        <v/>
      </c>
      <c r="B1926" s="7" t="str">
        <f>IF([1]配变!B1926="","",[1]配变!B1926)</f>
        <v/>
      </c>
      <c r="C1926" s="7" t="str">
        <f>IF([1]配变!D1926="","",[1]配变!D1926)</f>
        <v/>
      </c>
      <c r="D1926" s="7" t="str">
        <f>IF([1]配变!F1926="","",[1]配变!F1926)</f>
        <v/>
      </c>
      <c r="E1926" s="7" t="str">
        <f>IF([1]配变!H1926="","",[1]配变!H1926)</f>
        <v/>
      </c>
      <c r="F1926" s="7" t="str">
        <f>IF([1]配变!J1926="","",[1]配变!J1926)</f>
        <v/>
      </c>
      <c r="G1926" s="7" t="str">
        <f>IF([1]配变!K1926="","",[1]配变!K1926)</f>
        <v/>
      </c>
      <c r="H1926" s="7" t="str">
        <f>IF([1]配变!L1926="","",[1]配变!L1926)</f>
        <v/>
      </c>
      <c r="I1926" s="7" t="str">
        <f>IF([1]配变!M1926="","",[1]配变!M1926)</f>
        <v/>
      </c>
      <c r="J1926" s="7" t="str">
        <f>IF([1]配变!G1926="","",[1]配变!G1926)</f>
        <v/>
      </c>
    </row>
    <row r="1927" spans="1:10" x14ac:dyDescent="0.15">
      <c r="A1927" s="7" t="str">
        <f>IF([1]配变!A1927="","",[1]配变!A1927)</f>
        <v/>
      </c>
      <c r="B1927" s="7" t="str">
        <f>IF([1]配变!B1927="","",[1]配变!B1927)</f>
        <v/>
      </c>
      <c r="C1927" s="7" t="str">
        <f>IF([1]配变!D1927="","",[1]配变!D1927)</f>
        <v/>
      </c>
      <c r="D1927" s="7" t="str">
        <f>IF([1]配变!F1927="","",[1]配变!F1927)</f>
        <v/>
      </c>
      <c r="E1927" s="7" t="str">
        <f>IF([1]配变!H1927="","",[1]配变!H1927)</f>
        <v/>
      </c>
      <c r="F1927" s="7" t="str">
        <f>IF([1]配变!J1927="","",[1]配变!J1927)</f>
        <v/>
      </c>
      <c r="G1927" s="7" t="str">
        <f>IF([1]配变!K1927="","",[1]配变!K1927)</f>
        <v/>
      </c>
      <c r="H1927" s="7" t="str">
        <f>IF([1]配变!L1927="","",[1]配变!L1927)</f>
        <v/>
      </c>
      <c r="I1927" s="7" t="str">
        <f>IF([1]配变!M1927="","",[1]配变!M1927)</f>
        <v/>
      </c>
      <c r="J1927" s="7" t="str">
        <f>IF([1]配变!G1927="","",[1]配变!G1927)</f>
        <v/>
      </c>
    </row>
    <row r="1928" spans="1:10" x14ac:dyDescent="0.15">
      <c r="A1928" s="7" t="str">
        <f>IF([1]配变!A1928="","",[1]配变!A1928)</f>
        <v/>
      </c>
      <c r="B1928" s="7" t="str">
        <f>IF([1]配变!B1928="","",[1]配变!B1928)</f>
        <v/>
      </c>
      <c r="C1928" s="7" t="str">
        <f>IF([1]配变!D1928="","",[1]配变!D1928)</f>
        <v/>
      </c>
      <c r="D1928" s="7" t="str">
        <f>IF([1]配变!F1928="","",[1]配变!F1928)</f>
        <v/>
      </c>
      <c r="E1928" s="7" t="str">
        <f>IF([1]配变!H1928="","",[1]配变!H1928)</f>
        <v/>
      </c>
      <c r="F1928" s="7" t="str">
        <f>IF([1]配变!J1928="","",[1]配变!J1928)</f>
        <v/>
      </c>
      <c r="G1928" s="7" t="str">
        <f>IF([1]配变!K1928="","",[1]配变!K1928)</f>
        <v/>
      </c>
      <c r="H1928" s="7" t="str">
        <f>IF([1]配变!L1928="","",[1]配变!L1928)</f>
        <v/>
      </c>
      <c r="I1928" s="7" t="str">
        <f>IF([1]配变!M1928="","",[1]配变!M1928)</f>
        <v/>
      </c>
      <c r="J1928" s="7" t="str">
        <f>IF([1]配变!G1928="","",[1]配变!G1928)</f>
        <v/>
      </c>
    </row>
    <row r="1929" spans="1:10" x14ac:dyDescent="0.15">
      <c r="A1929" s="7" t="str">
        <f>IF([1]配变!A1929="","",[1]配变!A1929)</f>
        <v/>
      </c>
      <c r="B1929" s="7" t="str">
        <f>IF([1]配变!B1929="","",[1]配变!B1929)</f>
        <v/>
      </c>
      <c r="C1929" s="7" t="str">
        <f>IF([1]配变!D1929="","",[1]配变!D1929)</f>
        <v/>
      </c>
      <c r="D1929" s="7" t="str">
        <f>IF([1]配变!F1929="","",[1]配变!F1929)</f>
        <v/>
      </c>
      <c r="E1929" s="7" t="str">
        <f>IF([1]配变!H1929="","",[1]配变!H1929)</f>
        <v/>
      </c>
      <c r="F1929" s="7" t="str">
        <f>IF([1]配变!J1929="","",[1]配变!J1929)</f>
        <v/>
      </c>
      <c r="G1929" s="7" t="str">
        <f>IF([1]配变!K1929="","",[1]配变!K1929)</f>
        <v/>
      </c>
      <c r="H1929" s="7" t="str">
        <f>IF([1]配变!L1929="","",[1]配变!L1929)</f>
        <v/>
      </c>
      <c r="I1929" s="7" t="str">
        <f>IF([1]配变!M1929="","",[1]配变!M1929)</f>
        <v/>
      </c>
      <c r="J1929" s="7" t="str">
        <f>IF([1]配变!G1929="","",[1]配变!G1929)</f>
        <v/>
      </c>
    </row>
    <row r="1930" spans="1:10" x14ac:dyDescent="0.15">
      <c r="A1930" s="7" t="str">
        <f>IF([1]配变!A1930="","",[1]配变!A1930)</f>
        <v/>
      </c>
      <c r="B1930" s="7" t="str">
        <f>IF([1]配变!B1930="","",[1]配变!B1930)</f>
        <v/>
      </c>
      <c r="C1930" s="7" t="str">
        <f>IF([1]配变!D1930="","",[1]配变!D1930)</f>
        <v/>
      </c>
      <c r="D1930" s="7" t="str">
        <f>IF([1]配变!F1930="","",[1]配变!F1930)</f>
        <v/>
      </c>
      <c r="E1930" s="7" t="str">
        <f>IF([1]配变!H1930="","",[1]配变!H1930)</f>
        <v/>
      </c>
      <c r="F1930" s="7" t="str">
        <f>IF([1]配变!J1930="","",[1]配变!J1930)</f>
        <v/>
      </c>
      <c r="G1930" s="7" t="str">
        <f>IF([1]配变!K1930="","",[1]配变!K1930)</f>
        <v/>
      </c>
      <c r="H1930" s="7" t="str">
        <f>IF([1]配变!L1930="","",[1]配变!L1930)</f>
        <v/>
      </c>
      <c r="I1930" s="7" t="str">
        <f>IF([1]配变!M1930="","",[1]配变!M1930)</f>
        <v/>
      </c>
      <c r="J1930" s="7" t="str">
        <f>IF([1]配变!G1930="","",[1]配变!G1930)</f>
        <v/>
      </c>
    </row>
    <row r="1931" spans="1:10" x14ac:dyDescent="0.15">
      <c r="A1931" s="7" t="str">
        <f>IF([1]配变!A1931="","",[1]配变!A1931)</f>
        <v/>
      </c>
      <c r="B1931" s="7" t="str">
        <f>IF([1]配变!B1931="","",[1]配变!B1931)</f>
        <v/>
      </c>
      <c r="C1931" s="7" t="str">
        <f>IF([1]配变!D1931="","",[1]配变!D1931)</f>
        <v/>
      </c>
      <c r="D1931" s="7" t="str">
        <f>IF([1]配变!F1931="","",[1]配变!F1931)</f>
        <v/>
      </c>
      <c r="E1931" s="7" t="str">
        <f>IF([1]配变!H1931="","",[1]配变!H1931)</f>
        <v/>
      </c>
      <c r="F1931" s="7" t="str">
        <f>IF([1]配变!J1931="","",[1]配变!J1931)</f>
        <v/>
      </c>
      <c r="G1931" s="7" t="str">
        <f>IF([1]配变!K1931="","",[1]配变!K1931)</f>
        <v/>
      </c>
      <c r="H1931" s="7" t="str">
        <f>IF([1]配变!L1931="","",[1]配变!L1931)</f>
        <v/>
      </c>
      <c r="I1931" s="7" t="str">
        <f>IF([1]配变!M1931="","",[1]配变!M1931)</f>
        <v/>
      </c>
      <c r="J1931" s="7" t="str">
        <f>IF([1]配变!G1931="","",[1]配变!G1931)</f>
        <v/>
      </c>
    </row>
    <row r="1932" spans="1:10" x14ac:dyDescent="0.15">
      <c r="A1932" s="7" t="str">
        <f>IF([1]配变!A1932="","",[1]配变!A1932)</f>
        <v/>
      </c>
      <c r="B1932" s="7" t="str">
        <f>IF([1]配变!B1932="","",[1]配变!B1932)</f>
        <v/>
      </c>
      <c r="C1932" s="7" t="str">
        <f>IF([1]配变!D1932="","",[1]配变!D1932)</f>
        <v/>
      </c>
      <c r="D1932" s="7" t="str">
        <f>IF([1]配变!F1932="","",[1]配变!F1932)</f>
        <v/>
      </c>
      <c r="E1932" s="7" t="str">
        <f>IF([1]配变!H1932="","",[1]配变!H1932)</f>
        <v/>
      </c>
      <c r="F1932" s="7" t="str">
        <f>IF([1]配变!J1932="","",[1]配变!J1932)</f>
        <v/>
      </c>
      <c r="G1932" s="7" t="str">
        <f>IF([1]配变!K1932="","",[1]配变!K1932)</f>
        <v/>
      </c>
      <c r="H1932" s="7" t="str">
        <f>IF([1]配变!L1932="","",[1]配变!L1932)</f>
        <v/>
      </c>
      <c r="I1932" s="7" t="str">
        <f>IF([1]配变!M1932="","",[1]配变!M1932)</f>
        <v/>
      </c>
      <c r="J1932" s="7" t="str">
        <f>IF([1]配变!G1932="","",[1]配变!G1932)</f>
        <v/>
      </c>
    </row>
    <row r="1933" spans="1:10" x14ac:dyDescent="0.15">
      <c r="A1933" s="7" t="str">
        <f>IF([1]配变!A1933="","",[1]配变!A1933)</f>
        <v/>
      </c>
      <c r="B1933" s="7" t="str">
        <f>IF([1]配变!B1933="","",[1]配变!B1933)</f>
        <v/>
      </c>
      <c r="C1933" s="7" t="str">
        <f>IF([1]配变!D1933="","",[1]配变!D1933)</f>
        <v/>
      </c>
      <c r="D1933" s="7" t="str">
        <f>IF([1]配变!F1933="","",[1]配变!F1933)</f>
        <v/>
      </c>
      <c r="E1933" s="7" t="str">
        <f>IF([1]配变!H1933="","",[1]配变!H1933)</f>
        <v/>
      </c>
      <c r="F1933" s="7" t="str">
        <f>IF([1]配变!J1933="","",[1]配变!J1933)</f>
        <v/>
      </c>
      <c r="G1933" s="7" t="str">
        <f>IF([1]配变!K1933="","",[1]配变!K1933)</f>
        <v/>
      </c>
      <c r="H1933" s="7" t="str">
        <f>IF([1]配变!L1933="","",[1]配变!L1933)</f>
        <v/>
      </c>
      <c r="I1933" s="7" t="str">
        <f>IF([1]配变!M1933="","",[1]配变!M1933)</f>
        <v/>
      </c>
      <c r="J1933" s="7" t="str">
        <f>IF([1]配变!G1933="","",[1]配变!G1933)</f>
        <v/>
      </c>
    </row>
    <row r="1934" spans="1:10" x14ac:dyDescent="0.15">
      <c r="A1934" s="7" t="str">
        <f>IF([1]配变!A1934="","",[1]配变!A1934)</f>
        <v/>
      </c>
      <c r="B1934" s="7" t="str">
        <f>IF([1]配变!B1934="","",[1]配变!B1934)</f>
        <v/>
      </c>
      <c r="C1934" s="7" t="str">
        <f>IF([1]配变!D1934="","",[1]配变!D1934)</f>
        <v/>
      </c>
      <c r="D1934" s="7" t="str">
        <f>IF([1]配变!F1934="","",[1]配变!F1934)</f>
        <v/>
      </c>
      <c r="E1934" s="7" t="str">
        <f>IF([1]配变!H1934="","",[1]配变!H1934)</f>
        <v/>
      </c>
      <c r="F1934" s="7" t="str">
        <f>IF([1]配变!J1934="","",[1]配变!J1934)</f>
        <v/>
      </c>
      <c r="G1934" s="7" t="str">
        <f>IF([1]配变!K1934="","",[1]配变!K1934)</f>
        <v/>
      </c>
      <c r="H1934" s="7" t="str">
        <f>IF([1]配变!L1934="","",[1]配变!L1934)</f>
        <v/>
      </c>
      <c r="I1934" s="7" t="str">
        <f>IF([1]配变!M1934="","",[1]配变!M1934)</f>
        <v/>
      </c>
      <c r="J1934" s="7" t="str">
        <f>IF([1]配变!G1934="","",[1]配变!G1934)</f>
        <v/>
      </c>
    </row>
    <row r="1935" spans="1:10" x14ac:dyDescent="0.15">
      <c r="A1935" s="7" t="str">
        <f>IF([1]配变!A1935="","",[1]配变!A1935)</f>
        <v/>
      </c>
      <c r="B1935" s="7" t="str">
        <f>IF([1]配变!B1935="","",[1]配变!B1935)</f>
        <v/>
      </c>
      <c r="C1935" s="7" t="str">
        <f>IF([1]配变!D1935="","",[1]配变!D1935)</f>
        <v/>
      </c>
      <c r="D1935" s="7" t="str">
        <f>IF([1]配变!F1935="","",[1]配变!F1935)</f>
        <v/>
      </c>
      <c r="E1935" s="7" t="str">
        <f>IF([1]配变!H1935="","",[1]配变!H1935)</f>
        <v/>
      </c>
      <c r="F1935" s="7" t="str">
        <f>IF([1]配变!J1935="","",[1]配变!J1935)</f>
        <v/>
      </c>
      <c r="G1935" s="7" t="str">
        <f>IF([1]配变!K1935="","",[1]配变!K1935)</f>
        <v/>
      </c>
      <c r="H1935" s="7" t="str">
        <f>IF([1]配变!L1935="","",[1]配变!L1935)</f>
        <v/>
      </c>
      <c r="I1935" s="7" t="str">
        <f>IF([1]配变!M1935="","",[1]配变!M1935)</f>
        <v/>
      </c>
      <c r="J1935" s="7" t="str">
        <f>IF([1]配变!G1935="","",[1]配变!G1935)</f>
        <v/>
      </c>
    </row>
    <row r="1936" spans="1:10" x14ac:dyDescent="0.15">
      <c r="A1936" s="7" t="str">
        <f>IF([1]配变!A1936="","",[1]配变!A1936)</f>
        <v/>
      </c>
      <c r="B1936" s="7" t="str">
        <f>IF([1]配变!B1936="","",[1]配变!B1936)</f>
        <v/>
      </c>
      <c r="C1936" s="7" t="str">
        <f>IF([1]配变!D1936="","",[1]配变!D1936)</f>
        <v/>
      </c>
      <c r="D1936" s="7" t="str">
        <f>IF([1]配变!F1936="","",[1]配变!F1936)</f>
        <v/>
      </c>
      <c r="E1936" s="7" t="str">
        <f>IF([1]配变!H1936="","",[1]配变!H1936)</f>
        <v/>
      </c>
      <c r="F1936" s="7" t="str">
        <f>IF([1]配变!J1936="","",[1]配变!J1936)</f>
        <v/>
      </c>
      <c r="G1936" s="7" t="str">
        <f>IF([1]配变!K1936="","",[1]配变!K1936)</f>
        <v/>
      </c>
      <c r="H1936" s="7" t="str">
        <f>IF([1]配变!L1936="","",[1]配变!L1936)</f>
        <v/>
      </c>
      <c r="I1936" s="7" t="str">
        <f>IF([1]配变!M1936="","",[1]配变!M1936)</f>
        <v/>
      </c>
      <c r="J1936" s="7" t="str">
        <f>IF([1]配变!G1936="","",[1]配变!G1936)</f>
        <v/>
      </c>
    </row>
    <row r="1937" spans="1:10" x14ac:dyDescent="0.15">
      <c r="A1937" s="7" t="str">
        <f>IF([1]配变!A1937="","",[1]配变!A1937)</f>
        <v/>
      </c>
      <c r="B1937" s="7" t="str">
        <f>IF([1]配变!B1937="","",[1]配变!B1937)</f>
        <v/>
      </c>
      <c r="C1937" s="7" t="str">
        <f>IF([1]配变!D1937="","",[1]配变!D1937)</f>
        <v/>
      </c>
      <c r="D1937" s="7" t="str">
        <f>IF([1]配变!F1937="","",[1]配变!F1937)</f>
        <v/>
      </c>
      <c r="E1937" s="7" t="str">
        <f>IF([1]配变!H1937="","",[1]配变!H1937)</f>
        <v/>
      </c>
      <c r="F1937" s="7" t="str">
        <f>IF([1]配变!J1937="","",[1]配变!J1937)</f>
        <v/>
      </c>
      <c r="G1937" s="7" t="str">
        <f>IF([1]配变!K1937="","",[1]配变!K1937)</f>
        <v/>
      </c>
      <c r="H1937" s="7" t="str">
        <f>IF([1]配变!L1937="","",[1]配变!L1937)</f>
        <v/>
      </c>
      <c r="I1937" s="7" t="str">
        <f>IF([1]配变!M1937="","",[1]配变!M1937)</f>
        <v/>
      </c>
      <c r="J1937" s="7" t="str">
        <f>IF([1]配变!G1937="","",[1]配变!G1937)</f>
        <v/>
      </c>
    </row>
    <row r="1938" spans="1:10" x14ac:dyDescent="0.15">
      <c r="A1938" s="7" t="str">
        <f>IF([1]配变!A1938="","",[1]配变!A1938)</f>
        <v/>
      </c>
      <c r="B1938" s="7" t="str">
        <f>IF([1]配变!B1938="","",[1]配变!B1938)</f>
        <v/>
      </c>
      <c r="C1938" s="7" t="str">
        <f>IF([1]配变!D1938="","",[1]配变!D1938)</f>
        <v/>
      </c>
      <c r="D1938" s="7" t="str">
        <f>IF([1]配变!F1938="","",[1]配变!F1938)</f>
        <v/>
      </c>
      <c r="E1938" s="7" t="str">
        <f>IF([1]配变!H1938="","",[1]配变!H1938)</f>
        <v/>
      </c>
      <c r="F1938" s="7" t="str">
        <f>IF([1]配变!J1938="","",[1]配变!J1938)</f>
        <v/>
      </c>
      <c r="G1938" s="7" t="str">
        <f>IF([1]配变!K1938="","",[1]配变!K1938)</f>
        <v/>
      </c>
      <c r="H1938" s="7" t="str">
        <f>IF([1]配变!L1938="","",[1]配变!L1938)</f>
        <v/>
      </c>
      <c r="I1938" s="7" t="str">
        <f>IF([1]配变!M1938="","",[1]配变!M1938)</f>
        <v/>
      </c>
      <c r="J1938" s="7" t="str">
        <f>IF([1]配变!G1938="","",[1]配变!G1938)</f>
        <v/>
      </c>
    </row>
    <row r="1939" spans="1:10" x14ac:dyDescent="0.15">
      <c r="A1939" s="7" t="str">
        <f>IF([1]配变!A1939="","",[1]配变!A1939)</f>
        <v/>
      </c>
      <c r="B1939" s="7" t="str">
        <f>IF([1]配变!B1939="","",[1]配变!B1939)</f>
        <v/>
      </c>
      <c r="C1939" s="7" t="str">
        <f>IF([1]配变!D1939="","",[1]配变!D1939)</f>
        <v/>
      </c>
      <c r="D1939" s="7" t="str">
        <f>IF([1]配变!F1939="","",[1]配变!F1939)</f>
        <v/>
      </c>
      <c r="E1939" s="7" t="str">
        <f>IF([1]配变!H1939="","",[1]配变!H1939)</f>
        <v/>
      </c>
      <c r="F1939" s="7" t="str">
        <f>IF([1]配变!J1939="","",[1]配变!J1939)</f>
        <v/>
      </c>
      <c r="G1939" s="7" t="str">
        <f>IF([1]配变!K1939="","",[1]配变!K1939)</f>
        <v/>
      </c>
      <c r="H1939" s="7" t="str">
        <f>IF([1]配变!L1939="","",[1]配变!L1939)</f>
        <v/>
      </c>
      <c r="I1939" s="7" t="str">
        <f>IF([1]配变!M1939="","",[1]配变!M1939)</f>
        <v/>
      </c>
      <c r="J1939" s="7" t="str">
        <f>IF([1]配变!G1939="","",[1]配变!G1939)</f>
        <v/>
      </c>
    </row>
    <row r="1940" spans="1:10" x14ac:dyDescent="0.15">
      <c r="A1940" s="7" t="str">
        <f>IF([1]配变!A1940="","",[1]配变!A1940)</f>
        <v/>
      </c>
      <c r="B1940" s="7" t="str">
        <f>IF([1]配变!B1940="","",[1]配变!B1940)</f>
        <v/>
      </c>
      <c r="C1940" s="7" t="str">
        <f>IF([1]配变!D1940="","",[1]配变!D1940)</f>
        <v/>
      </c>
      <c r="D1940" s="7" t="str">
        <f>IF([1]配变!F1940="","",[1]配变!F1940)</f>
        <v/>
      </c>
      <c r="E1940" s="7" t="str">
        <f>IF([1]配变!H1940="","",[1]配变!H1940)</f>
        <v/>
      </c>
      <c r="F1940" s="7" t="str">
        <f>IF([1]配变!J1940="","",[1]配变!J1940)</f>
        <v/>
      </c>
      <c r="G1940" s="7" t="str">
        <f>IF([1]配变!K1940="","",[1]配变!K1940)</f>
        <v/>
      </c>
      <c r="H1940" s="7" t="str">
        <f>IF([1]配变!L1940="","",[1]配变!L1940)</f>
        <v/>
      </c>
      <c r="I1940" s="7" t="str">
        <f>IF([1]配变!M1940="","",[1]配变!M1940)</f>
        <v/>
      </c>
      <c r="J1940" s="7" t="str">
        <f>IF([1]配变!G1940="","",[1]配变!G1940)</f>
        <v/>
      </c>
    </row>
    <row r="1941" spans="1:10" x14ac:dyDescent="0.15">
      <c r="A1941" s="7" t="str">
        <f>IF([1]配变!A1941="","",[1]配变!A1941)</f>
        <v/>
      </c>
      <c r="B1941" s="7" t="str">
        <f>IF([1]配变!B1941="","",[1]配变!B1941)</f>
        <v/>
      </c>
      <c r="C1941" s="7" t="str">
        <f>IF([1]配变!D1941="","",[1]配变!D1941)</f>
        <v/>
      </c>
      <c r="D1941" s="7" t="str">
        <f>IF([1]配变!F1941="","",[1]配变!F1941)</f>
        <v/>
      </c>
      <c r="E1941" s="7" t="str">
        <f>IF([1]配变!H1941="","",[1]配变!H1941)</f>
        <v/>
      </c>
      <c r="F1941" s="7" t="str">
        <f>IF([1]配变!J1941="","",[1]配变!J1941)</f>
        <v/>
      </c>
      <c r="G1941" s="7" t="str">
        <f>IF([1]配变!K1941="","",[1]配变!K1941)</f>
        <v/>
      </c>
      <c r="H1941" s="7" t="str">
        <f>IF([1]配变!L1941="","",[1]配变!L1941)</f>
        <v/>
      </c>
      <c r="I1941" s="7" t="str">
        <f>IF([1]配变!M1941="","",[1]配变!M1941)</f>
        <v/>
      </c>
      <c r="J1941" s="7" t="str">
        <f>IF([1]配变!G1941="","",[1]配变!G1941)</f>
        <v/>
      </c>
    </row>
    <row r="1942" spans="1:10" x14ac:dyDescent="0.15">
      <c r="A1942" s="7" t="str">
        <f>IF([1]配变!A1942="","",[1]配变!A1942)</f>
        <v/>
      </c>
      <c r="B1942" s="7" t="str">
        <f>IF([1]配变!B1942="","",[1]配变!B1942)</f>
        <v/>
      </c>
      <c r="C1942" s="7" t="str">
        <f>IF([1]配变!D1942="","",[1]配变!D1942)</f>
        <v/>
      </c>
      <c r="D1942" s="7" t="str">
        <f>IF([1]配变!F1942="","",[1]配变!F1942)</f>
        <v/>
      </c>
      <c r="E1942" s="7" t="str">
        <f>IF([1]配变!H1942="","",[1]配变!H1942)</f>
        <v/>
      </c>
      <c r="F1942" s="7" t="str">
        <f>IF([1]配变!J1942="","",[1]配变!J1942)</f>
        <v/>
      </c>
      <c r="G1942" s="7" t="str">
        <f>IF([1]配变!K1942="","",[1]配变!K1942)</f>
        <v/>
      </c>
      <c r="H1942" s="7" t="str">
        <f>IF([1]配变!L1942="","",[1]配变!L1942)</f>
        <v/>
      </c>
      <c r="I1942" s="7" t="str">
        <f>IF([1]配变!M1942="","",[1]配变!M1942)</f>
        <v/>
      </c>
      <c r="J1942" s="7" t="str">
        <f>IF([1]配变!G1942="","",[1]配变!G1942)</f>
        <v/>
      </c>
    </row>
    <row r="1943" spans="1:10" x14ac:dyDescent="0.15">
      <c r="A1943" s="7" t="str">
        <f>IF([1]配变!A1943="","",[1]配变!A1943)</f>
        <v/>
      </c>
      <c r="B1943" s="7" t="str">
        <f>IF([1]配变!B1943="","",[1]配变!B1943)</f>
        <v/>
      </c>
      <c r="C1943" s="7" t="str">
        <f>IF([1]配变!D1943="","",[1]配变!D1943)</f>
        <v/>
      </c>
      <c r="D1943" s="7" t="str">
        <f>IF([1]配变!F1943="","",[1]配变!F1943)</f>
        <v/>
      </c>
      <c r="E1943" s="7" t="str">
        <f>IF([1]配变!H1943="","",[1]配变!H1943)</f>
        <v/>
      </c>
      <c r="F1943" s="7" t="str">
        <f>IF([1]配变!J1943="","",[1]配变!J1943)</f>
        <v/>
      </c>
      <c r="G1943" s="7" t="str">
        <f>IF([1]配变!K1943="","",[1]配变!K1943)</f>
        <v/>
      </c>
      <c r="H1943" s="7" t="str">
        <f>IF([1]配变!L1943="","",[1]配变!L1943)</f>
        <v/>
      </c>
      <c r="I1943" s="7" t="str">
        <f>IF([1]配变!M1943="","",[1]配变!M1943)</f>
        <v/>
      </c>
      <c r="J1943" s="7" t="str">
        <f>IF([1]配变!G1943="","",[1]配变!G1943)</f>
        <v/>
      </c>
    </row>
    <row r="1944" spans="1:10" x14ac:dyDescent="0.15">
      <c r="A1944" s="7" t="str">
        <f>IF([1]配变!A1944="","",[1]配变!A1944)</f>
        <v/>
      </c>
      <c r="B1944" s="7" t="str">
        <f>IF([1]配变!B1944="","",[1]配变!B1944)</f>
        <v/>
      </c>
      <c r="C1944" s="7" t="str">
        <f>IF([1]配变!D1944="","",[1]配变!D1944)</f>
        <v/>
      </c>
      <c r="D1944" s="7" t="str">
        <f>IF([1]配变!F1944="","",[1]配变!F1944)</f>
        <v/>
      </c>
      <c r="E1944" s="7" t="str">
        <f>IF([1]配变!H1944="","",[1]配变!H1944)</f>
        <v/>
      </c>
      <c r="F1944" s="7" t="str">
        <f>IF([1]配变!J1944="","",[1]配变!J1944)</f>
        <v/>
      </c>
      <c r="G1944" s="7" t="str">
        <f>IF([1]配变!K1944="","",[1]配变!K1944)</f>
        <v/>
      </c>
      <c r="H1944" s="7" t="str">
        <f>IF([1]配变!L1944="","",[1]配变!L1944)</f>
        <v/>
      </c>
      <c r="I1944" s="7" t="str">
        <f>IF([1]配变!M1944="","",[1]配变!M1944)</f>
        <v/>
      </c>
      <c r="J1944" s="7" t="str">
        <f>IF([1]配变!G1944="","",[1]配变!G1944)</f>
        <v/>
      </c>
    </row>
    <row r="1945" spans="1:10" x14ac:dyDescent="0.15">
      <c r="A1945" s="7" t="str">
        <f>IF([1]配变!A1945="","",[1]配变!A1945)</f>
        <v/>
      </c>
      <c r="B1945" s="7" t="str">
        <f>IF([1]配变!B1945="","",[1]配变!B1945)</f>
        <v/>
      </c>
      <c r="C1945" s="7" t="str">
        <f>IF([1]配变!D1945="","",[1]配变!D1945)</f>
        <v/>
      </c>
      <c r="D1945" s="7" t="str">
        <f>IF([1]配变!F1945="","",[1]配变!F1945)</f>
        <v/>
      </c>
      <c r="E1945" s="7" t="str">
        <f>IF([1]配变!H1945="","",[1]配变!H1945)</f>
        <v/>
      </c>
      <c r="F1945" s="7" t="str">
        <f>IF([1]配变!J1945="","",[1]配变!J1945)</f>
        <v/>
      </c>
      <c r="G1945" s="7" t="str">
        <f>IF([1]配变!K1945="","",[1]配变!K1945)</f>
        <v/>
      </c>
      <c r="H1945" s="7" t="str">
        <f>IF([1]配变!L1945="","",[1]配变!L1945)</f>
        <v/>
      </c>
      <c r="I1945" s="7" t="str">
        <f>IF([1]配变!M1945="","",[1]配变!M1945)</f>
        <v/>
      </c>
      <c r="J1945" s="7" t="str">
        <f>IF([1]配变!G1945="","",[1]配变!G1945)</f>
        <v/>
      </c>
    </row>
    <row r="1946" spans="1:10" x14ac:dyDescent="0.15">
      <c r="A1946" s="7" t="str">
        <f>IF([1]配变!A1946="","",[1]配变!A1946)</f>
        <v/>
      </c>
      <c r="B1946" s="7" t="str">
        <f>IF([1]配变!B1946="","",[1]配变!B1946)</f>
        <v/>
      </c>
      <c r="C1946" s="7" t="str">
        <f>IF([1]配变!D1946="","",[1]配变!D1946)</f>
        <v/>
      </c>
      <c r="D1946" s="7" t="str">
        <f>IF([1]配变!F1946="","",[1]配变!F1946)</f>
        <v/>
      </c>
      <c r="E1946" s="7" t="str">
        <f>IF([1]配变!H1946="","",[1]配变!H1946)</f>
        <v/>
      </c>
      <c r="F1946" s="7" t="str">
        <f>IF([1]配变!J1946="","",[1]配变!J1946)</f>
        <v/>
      </c>
      <c r="G1946" s="7" t="str">
        <f>IF([1]配变!K1946="","",[1]配变!K1946)</f>
        <v/>
      </c>
      <c r="H1946" s="7" t="str">
        <f>IF([1]配变!L1946="","",[1]配变!L1946)</f>
        <v/>
      </c>
      <c r="I1946" s="7" t="str">
        <f>IF([1]配变!M1946="","",[1]配变!M1946)</f>
        <v/>
      </c>
      <c r="J1946" s="7" t="str">
        <f>IF([1]配变!G1946="","",[1]配变!G1946)</f>
        <v/>
      </c>
    </row>
    <row r="1947" spans="1:10" x14ac:dyDescent="0.15">
      <c r="A1947" s="7" t="str">
        <f>IF([1]配变!A1947="","",[1]配变!A1947)</f>
        <v/>
      </c>
      <c r="B1947" s="7" t="str">
        <f>IF([1]配变!B1947="","",[1]配变!B1947)</f>
        <v/>
      </c>
      <c r="C1947" s="7" t="str">
        <f>IF([1]配变!D1947="","",[1]配变!D1947)</f>
        <v/>
      </c>
      <c r="D1947" s="7" t="str">
        <f>IF([1]配变!F1947="","",[1]配变!F1947)</f>
        <v/>
      </c>
      <c r="E1947" s="7" t="str">
        <f>IF([1]配变!H1947="","",[1]配变!H1947)</f>
        <v/>
      </c>
      <c r="F1947" s="7" t="str">
        <f>IF([1]配变!J1947="","",[1]配变!J1947)</f>
        <v/>
      </c>
      <c r="G1947" s="7" t="str">
        <f>IF([1]配变!K1947="","",[1]配变!K1947)</f>
        <v/>
      </c>
      <c r="H1947" s="7" t="str">
        <f>IF([1]配变!L1947="","",[1]配变!L1947)</f>
        <v/>
      </c>
      <c r="I1947" s="7" t="str">
        <f>IF([1]配变!M1947="","",[1]配变!M1947)</f>
        <v/>
      </c>
      <c r="J1947" s="7" t="str">
        <f>IF([1]配变!G1947="","",[1]配变!G1947)</f>
        <v/>
      </c>
    </row>
    <row r="1948" spans="1:10" x14ac:dyDescent="0.15">
      <c r="A1948" s="7" t="str">
        <f>IF([1]配变!A1948="","",[1]配变!A1948)</f>
        <v/>
      </c>
      <c r="B1948" s="7" t="str">
        <f>IF([1]配变!B1948="","",[1]配变!B1948)</f>
        <v/>
      </c>
      <c r="C1948" s="7" t="str">
        <f>IF([1]配变!D1948="","",[1]配变!D1948)</f>
        <v/>
      </c>
      <c r="D1948" s="7" t="str">
        <f>IF([1]配变!F1948="","",[1]配变!F1948)</f>
        <v/>
      </c>
      <c r="E1948" s="7" t="str">
        <f>IF([1]配变!H1948="","",[1]配变!H1948)</f>
        <v/>
      </c>
      <c r="F1948" s="7" t="str">
        <f>IF([1]配变!J1948="","",[1]配变!J1948)</f>
        <v/>
      </c>
      <c r="G1948" s="7" t="str">
        <f>IF([1]配变!K1948="","",[1]配变!K1948)</f>
        <v/>
      </c>
      <c r="H1948" s="7" t="str">
        <f>IF([1]配变!L1948="","",[1]配变!L1948)</f>
        <v/>
      </c>
      <c r="I1948" s="7" t="str">
        <f>IF([1]配变!M1948="","",[1]配变!M1948)</f>
        <v/>
      </c>
      <c r="J1948" s="7" t="str">
        <f>IF([1]配变!G1948="","",[1]配变!G1948)</f>
        <v/>
      </c>
    </row>
    <row r="1949" spans="1:10" x14ac:dyDescent="0.15">
      <c r="A1949" s="7" t="str">
        <f>IF([1]配变!A1949="","",[1]配变!A1949)</f>
        <v/>
      </c>
      <c r="B1949" s="7" t="str">
        <f>IF([1]配变!B1949="","",[1]配变!B1949)</f>
        <v/>
      </c>
      <c r="C1949" s="7" t="str">
        <f>IF([1]配变!D1949="","",[1]配变!D1949)</f>
        <v/>
      </c>
      <c r="D1949" s="7" t="str">
        <f>IF([1]配变!F1949="","",[1]配变!F1949)</f>
        <v/>
      </c>
      <c r="E1949" s="7" t="str">
        <f>IF([1]配变!H1949="","",[1]配变!H1949)</f>
        <v/>
      </c>
      <c r="F1949" s="7" t="str">
        <f>IF([1]配变!J1949="","",[1]配变!J1949)</f>
        <v/>
      </c>
      <c r="G1949" s="7" t="str">
        <f>IF([1]配变!K1949="","",[1]配变!K1949)</f>
        <v/>
      </c>
      <c r="H1949" s="7" t="str">
        <f>IF([1]配变!L1949="","",[1]配变!L1949)</f>
        <v/>
      </c>
      <c r="I1949" s="7" t="str">
        <f>IF([1]配变!M1949="","",[1]配变!M1949)</f>
        <v/>
      </c>
      <c r="J1949" s="7" t="str">
        <f>IF([1]配变!G1949="","",[1]配变!G1949)</f>
        <v/>
      </c>
    </row>
    <row r="1950" spans="1:10" x14ac:dyDescent="0.15">
      <c r="A1950" s="7" t="str">
        <f>IF([1]配变!A1950="","",[1]配变!A1950)</f>
        <v/>
      </c>
      <c r="B1950" s="7" t="str">
        <f>IF([1]配变!B1950="","",[1]配变!B1950)</f>
        <v/>
      </c>
      <c r="C1950" s="7" t="str">
        <f>IF([1]配变!D1950="","",[1]配变!D1950)</f>
        <v/>
      </c>
      <c r="D1950" s="7" t="str">
        <f>IF([1]配变!F1950="","",[1]配变!F1950)</f>
        <v/>
      </c>
      <c r="E1950" s="7" t="str">
        <f>IF([1]配变!H1950="","",[1]配变!H1950)</f>
        <v/>
      </c>
      <c r="F1950" s="7" t="str">
        <f>IF([1]配变!J1950="","",[1]配变!J1950)</f>
        <v/>
      </c>
      <c r="G1950" s="7" t="str">
        <f>IF([1]配变!K1950="","",[1]配变!K1950)</f>
        <v/>
      </c>
      <c r="H1950" s="7" t="str">
        <f>IF([1]配变!L1950="","",[1]配变!L1950)</f>
        <v/>
      </c>
      <c r="I1950" s="7" t="str">
        <f>IF([1]配变!M1950="","",[1]配变!M1950)</f>
        <v/>
      </c>
      <c r="J1950" s="7" t="str">
        <f>IF([1]配变!G1950="","",[1]配变!G1950)</f>
        <v/>
      </c>
    </row>
    <row r="1951" spans="1:10" x14ac:dyDescent="0.15">
      <c r="A1951" s="7" t="str">
        <f>IF([1]配变!A1951="","",[1]配变!A1951)</f>
        <v/>
      </c>
      <c r="B1951" s="7" t="str">
        <f>IF([1]配变!B1951="","",[1]配变!B1951)</f>
        <v/>
      </c>
      <c r="C1951" s="7" t="str">
        <f>IF([1]配变!D1951="","",[1]配变!D1951)</f>
        <v/>
      </c>
      <c r="D1951" s="7" t="str">
        <f>IF([1]配变!F1951="","",[1]配变!F1951)</f>
        <v/>
      </c>
      <c r="E1951" s="7" t="str">
        <f>IF([1]配变!H1951="","",[1]配变!H1951)</f>
        <v/>
      </c>
      <c r="F1951" s="7" t="str">
        <f>IF([1]配变!J1951="","",[1]配变!J1951)</f>
        <v/>
      </c>
      <c r="G1951" s="7" t="str">
        <f>IF([1]配变!K1951="","",[1]配变!K1951)</f>
        <v/>
      </c>
      <c r="H1951" s="7" t="str">
        <f>IF([1]配变!L1951="","",[1]配变!L1951)</f>
        <v/>
      </c>
      <c r="I1951" s="7" t="str">
        <f>IF([1]配变!M1951="","",[1]配变!M1951)</f>
        <v/>
      </c>
      <c r="J1951" s="7" t="str">
        <f>IF([1]配变!G1951="","",[1]配变!G1951)</f>
        <v/>
      </c>
    </row>
    <row r="1952" spans="1:10" x14ac:dyDescent="0.15">
      <c r="A1952" s="7" t="str">
        <f>IF([1]配变!A1952="","",[1]配变!A1952)</f>
        <v/>
      </c>
      <c r="B1952" s="7" t="str">
        <f>IF([1]配变!B1952="","",[1]配变!B1952)</f>
        <v/>
      </c>
      <c r="C1952" s="7" t="str">
        <f>IF([1]配变!D1952="","",[1]配变!D1952)</f>
        <v/>
      </c>
      <c r="D1952" s="7" t="str">
        <f>IF([1]配变!F1952="","",[1]配变!F1952)</f>
        <v/>
      </c>
      <c r="E1952" s="7" t="str">
        <f>IF([1]配变!H1952="","",[1]配变!H1952)</f>
        <v/>
      </c>
      <c r="F1952" s="7" t="str">
        <f>IF([1]配变!J1952="","",[1]配变!J1952)</f>
        <v/>
      </c>
      <c r="G1952" s="7" t="str">
        <f>IF([1]配变!K1952="","",[1]配变!K1952)</f>
        <v/>
      </c>
      <c r="H1952" s="7" t="str">
        <f>IF([1]配变!L1952="","",[1]配变!L1952)</f>
        <v/>
      </c>
      <c r="I1952" s="7" t="str">
        <f>IF([1]配变!M1952="","",[1]配变!M1952)</f>
        <v/>
      </c>
      <c r="J1952" s="7" t="str">
        <f>IF([1]配变!G1952="","",[1]配变!G1952)</f>
        <v/>
      </c>
    </row>
    <row r="1953" spans="1:10" x14ac:dyDescent="0.15">
      <c r="A1953" s="7" t="str">
        <f>IF([1]配变!A1953="","",[1]配变!A1953)</f>
        <v/>
      </c>
      <c r="B1953" s="7" t="str">
        <f>IF([1]配变!B1953="","",[1]配变!B1953)</f>
        <v/>
      </c>
      <c r="C1953" s="7" t="str">
        <f>IF([1]配变!D1953="","",[1]配变!D1953)</f>
        <v/>
      </c>
      <c r="D1953" s="7" t="str">
        <f>IF([1]配变!F1953="","",[1]配变!F1953)</f>
        <v/>
      </c>
      <c r="E1953" s="7" t="str">
        <f>IF([1]配变!H1953="","",[1]配变!H1953)</f>
        <v/>
      </c>
      <c r="F1953" s="7" t="str">
        <f>IF([1]配变!J1953="","",[1]配变!J1953)</f>
        <v/>
      </c>
      <c r="G1953" s="7" t="str">
        <f>IF([1]配变!K1953="","",[1]配变!K1953)</f>
        <v/>
      </c>
      <c r="H1953" s="7" t="str">
        <f>IF([1]配变!L1953="","",[1]配变!L1953)</f>
        <v/>
      </c>
      <c r="I1953" s="7" t="str">
        <f>IF([1]配变!M1953="","",[1]配变!M1953)</f>
        <v/>
      </c>
      <c r="J1953" s="7" t="str">
        <f>IF([1]配变!G1953="","",[1]配变!G1953)</f>
        <v/>
      </c>
    </row>
    <row r="1954" spans="1:10" x14ac:dyDescent="0.15">
      <c r="A1954" s="7" t="str">
        <f>IF([1]配变!A1954="","",[1]配变!A1954)</f>
        <v/>
      </c>
      <c r="B1954" s="7" t="str">
        <f>IF([1]配变!B1954="","",[1]配变!B1954)</f>
        <v/>
      </c>
      <c r="C1954" s="7" t="str">
        <f>IF([1]配变!D1954="","",[1]配变!D1954)</f>
        <v/>
      </c>
      <c r="D1954" s="7" t="str">
        <f>IF([1]配变!F1954="","",[1]配变!F1954)</f>
        <v/>
      </c>
      <c r="E1954" s="7" t="str">
        <f>IF([1]配变!H1954="","",[1]配变!H1954)</f>
        <v/>
      </c>
      <c r="F1954" s="7" t="str">
        <f>IF([1]配变!J1954="","",[1]配变!J1954)</f>
        <v/>
      </c>
      <c r="G1954" s="7" t="str">
        <f>IF([1]配变!K1954="","",[1]配变!K1954)</f>
        <v/>
      </c>
      <c r="H1954" s="7" t="str">
        <f>IF([1]配变!L1954="","",[1]配变!L1954)</f>
        <v/>
      </c>
      <c r="I1954" s="7" t="str">
        <f>IF([1]配变!M1954="","",[1]配变!M1954)</f>
        <v/>
      </c>
      <c r="J1954" s="7" t="str">
        <f>IF([1]配变!G1954="","",[1]配变!G1954)</f>
        <v/>
      </c>
    </row>
    <row r="1955" spans="1:10" x14ac:dyDescent="0.15">
      <c r="A1955" s="7" t="str">
        <f>IF([1]配变!A1955="","",[1]配变!A1955)</f>
        <v/>
      </c>
      <c r="B1955" s="7" t="str">
        <f>IF([1]配变!B1955="","",[1]配变!B1955)</f>
        <v/>
      </c>
      <c r="C1955" s="7" t="str">
        <f>IF([1]配变!D1955="","",[1]配变!D1955)</f>
        <v/>
      </c>
      <c r="D1955" s="7" t="str">
        <f>IF([1]配变!F1955="","",[1]配变!F1955)</f>
        <v/>
      </c>
      <c r="E1955" s="7" t="str">
        <f>IF([1]配变!H1955="","",[1]配变!H1955)</f>
        <v/>
      </c>
      <c r="F1955" s="7" t="str">
        <f>IF([1]配变!J1955="","",[1]配变!J1955)</f>
        <v/>
      </c>
      <c r="G1955" s="7" t="str">
        <f>IF([1]配变!K1955="","",[1]配变!K1955)</f>
        <v/>
      </c>
      <c r="H1955" s="7" t="str">
        <f>IF([1]配变!L1955="","",[1]配变!L1955)</f>
        <v/>
      </c>
      <c r="I1955" s="7" t="str">
        <f>IF([1]配变!M1955="","",[1]配变!M1955)</f>
        <v/>
      </c>
      <c r="J1955" s="7" t="str">
        <f>IF([1]配变!G1955="","",[1]配变!G1955)</f>
        <v/>
      </c>
    </row>
    <row r="1956" spans="1:10" x14ac:dyDescent="0.15">
      <c r="A1956" s="7" t="str">
        <f>IF([1]配变!A1956="","",[1]配变!A1956)</f>
        <v/>
      </c>
      <c r="B1956" s="7" t="str">
        <f>IF([1]配变!B1956="","",[1]配变!B1956)</f>
        <v/>
      </c>
      <c r="C1956" s="7" t="str">
        <f>IF([1]配变!D1956="","",[1]配变!D1956)</f>
        <v/>
      </c>
      <c r="D1956" s="7" t="str">
        <f>IF([1]配变!F1956="","",[1]配变!F1956)</f>
        <v/>
      </c>
      <c r="E1956" s="7" t="str">
        <f>IF([1]配变!H1956="","",[1]配变!H1956)</f>
        <v/>
      </c>
      <c r="F1956" s="7" t="str">
        <f>IF([1]配变!J1956="","",[1]配变!J1956)</f>
        <v/>
      </c>
      <c r="G1956" s="7" t="str">
        <f>IF([1]配变!K1956="","",[1]配变!K1956)</f>
        <v/>
      </c>
      <c r="H1956" s="7" t="str">
        <f>IF([1]配变!L1956="","",[1]配变!L1956)</f>
        <v/>
      </c>
      <c r="I1956" s="7" t="str">
        <f>IF([1]配变!M1956="","",[1]配变!M1956)</f>
        <v/>
      </c>
      <c r="J1956" s="7" t="str">
        <f>IF([1]配变!G1956="","",[1]配变!G1956)</f>
        <v/>
      </c>
    </row>
    <row r="1957" spans="1:10" x14ac:dyDescent="0.15">
      <c r="A1957" s="7" t="str">
        <f>IF([1]配变!A1957="","",[1]配变!A1957)</f>
        <v/>
      </c>
      <c r="B1957" s="7" t="str">
        <f>IF([1]配变!B1957="","",[1]配变!B1957)</f>
        <v/>
      </c>
      <c r="C1957" s="7" t="str">
        <f>IF([1]配变!D1957="","",[1]配变!D1957)</f>
        <v/>
      </c>
      <c r="D1957" s="7" t="str">
        <f>IF([1]配变!F1957="","",[1]配变!F1957)</f>
        <v/>
      </c>
      <c r="E1957" s="7" t="str">
        <f>IF([1]配变!H1957="","",[1]配变!H1957)</f>
        <v/>
      </c>
      <c r="F1957" s="7" t="str">
        <f>IF([1]配变!J1957="","",[1]配变!J1957)</f>
        <v/>
      </c>
      <c r="G1957" s="7" t="str">
        <f>IF([1]配变!K1957="","",[1]配变!K1957)</f>
        <v/>
      </c>
      <c r="H1957" s="7" t="str">
        <f>IF([1]配变!L1957="","",[1]配变!L1957)</f>
        <v/>
      </c>
      <c r="I1957" s="7" t="str">
        <f>IF([1]配变!M1957="","",[1]配变!M1957)</f>
        <v/>
      </c>
      <c r="J1957" s="7" t="str">
        <f>IF([1]配变!G1957="","",[1]配变!G1957)</f>
        <v/>
      </c>
    </row>
    <row r="1958" spans="1:10" x14ac:dyDescent="0.15">
      <c r="A1958" s="7" t="str">
        <f>IF([1]配变!A1958="","",[1]配变!A1958)</f>
        <v/>
      </c>
      <c r="B1958" s="7" t="str">
        <f>IF([1]配变!B1958="","",[1]配变!B1958)</f>
        <v/>
      </c>
      <c r="C1958" s="7" t="str">
        <f>IF([1]配变!D1958="","",[1]配变!D1958)</f>
        <v/>
      </c>
      <c r="D1958" s="7" t="str">
        <f>IF([1]配变!F1958="","",[1]配变!F1958)</f>
        <v/>
      </c>
      <c r="E1958" s="7" t="str">
        <f>IF([1]配变!H1958="","",[1]配变!H1958)</f>
        <v/>
      </c>
      <c r="F1958" s="7" t="str">
        <f>IF([1]配变!J1958="","",[1]配变!J1958)</f>
        <v/>
      </c>
      <c r="G1958" s="7" t="str">
        <f>IF([1]配变!K1958="","",[1]配变!K1958)</f>
        <v/>
      </c>
      <c r="H1958" s="7" t="str">
        <f>IF([1]配变!L1958="","",[1]配变!L1958)</f>
        <v/>
      </c>
      <c r="I1958" s="7" t="str">
        <f>IF([1]配变!M1958="","",[1]配变!M1958)</f>
        <v/>
      </c>
      <c r="J1958" s="7" t="str">
        <f>IF([1]配变!G1958="","",[1]配变!G1958)</f>
        <v/>
      </c>
    </row>
    <row r="1959" spans="1:10" x14ac:dyDescent="0.15">
      <c r="A1959" s="7" t="str">
        <f>IF([1]配变!A1959="","",[1]配变!A1959)</f>
        <v/>
      </c>
      <c r="B1959" s="7" t="str">
        <f>IF([1]配变!B1959="","",[1]配变!B1959)</f>
        <v/>
      </c>
      <c r="C1959" s="7" t="str">
        <f>IF([1]配变!D1959="","",[1]配变!D1959)</f>
        <v/>
      </c>
      <c r="D1959" s="7" t="str">
        <f>IF([1]配变!F1959="","",[1]配变!F1959)</f>
        <v/>
      </c>
      <c r="E1959" s="7" t="str">
        <f>IF([1]配变!H1959="","",[1]配变!H1959)</f>
        <v/>
      </c>
      <c r="F1959" s="7" t="str">
        <f>IF([1]配变!J1959="","",[1]配变!J1959)</f>
        <v/>
      </c>
      <c r="G1959" s="7" t="str">
        <f>IF([1]配变!K1959="","",[1]配变!K1959)</f>
        <v/>
      </c>
      <c r="H1959" s="7" t="str">
        <f>IF([1]配变!L1959="","",[1]配变!L1959)</f>
        <v/>
      </c>
      <c r="I1959" s="7" t="str">
        <f>IF([1]配变!M1959="","",[1]配变!M1959)</f>
        <v/>
      </c>
      <c r="J1959" s="7" t="str">
        <f>IF([1]配变!G1959="","",[1]配变!G1959)</f>
        <v/>
      </c>
    </row>
    <row r="1960" spans="1:10" x14ac:dyDescent="0.15">
      <c r="A1960" s="7" t="str">
        <f>IF([1]配变!A1960="","",[1]配变!A1960)</f>
        <v/>
      </c>
      <c r="B1960" s="7" t="str">
        <f>IF([1]配变!B1960="","",[1]配变!B1960)</f>
        <v/>
      </c>
      <c r="C1960" s="7" t="str">
        <f>IF([1]配变!D1960="","",[1]配变!D1960)</f>
        <v/>
      </c>
      <c r="D1960" s="7" t="str">
        <f>IF([1]配变!F1960="","",[1]配变!F1960)</f>
        <v/>
      </c>
      <c r="E1960" s="7" t="str">
        <f>IF([1]配变!H1960="","",[1]配变!H1960)</f>
        <v/>
      </c>
      <c r="F1960" s="7" t="str">
        <f>IF([1]配变!J1960="","",[1]配变!J1960)</f>
        <v/>
      </c>
      <c r="G1960" s="7" t="str">
        <f>IF([1]配变!K1960="","",[1]配变!K1960)</f>
        <v/>
      </c>
      <c r="H1960" s="7" t="str">
        <f>IF([1]配变!L1960="","",[1]配变!L1960)</f>
        <v/>
      </c>
      <c r="I1960" s="7" t="str">
        <f>IF([1]配变!M1960="","",[1]配变!M1960)</f>
        <v/>
      </c>
      <c r="J1960" s="7" t="str">
        <f>IF([1]配变!G1960="","",[1]配变!G1960)</f>
        <v/>
      </c>
    </row>
    <row r="1961" spans="1:10" x14ac:dyDescent="0.15">
      <c r="A1961" s="7" t="str">
        <f>IF([1]配变!A1961="","",[1]配变!A1961)</f>
        <v/>
      </c>
      <c r="B1961" s="7" t="str">
        <f>IF([1]配变!B1961="","",[1]配变!B1961)</f>
        <v/>
      </c>
      <c r="C1961" s="7" t="str">
        <f>IF([1]配变!D1961="","",[1]配变!D1961)</f>
        <v/>
      </c>
      <c r="D1961" s="7" t="str">
        <f>IF([1]配变!F1961="","",[1]配变!F1961)</f>
        <v/>
      </c>
      <c r="E1961" s="7" t="str">
        <f>IF([1]配变!H1961="","",[1]配变!H1961)</f>
        <v/>
      </c>
      <c r="F1961" s="7" t="str">
        <f>IF([1]配变!J1961="","",[1]配变!J1961)</f>
        <v/>
      </c>
      <c r="G1961" s="7" t="str">
        <f>IF([1]配变!K1961="","",[1]配变!K1961)</f>
        <v/>
      </c>
      <c r="H1961" s="7" t="str">
        <f>IF([1]配变!L1961="","",[1]配变!L1961)</f>
        <v/>
      </c>
      <c r="I1961" s="7" t="str">
        <f>IF([1]配变!M1961="","",[1]配变!M1961)</f>
        <v/>
      </c>
      <c r="J1961" s="7" t="str">
        <f>IF([1]配变!G1961="","",[1]配变!G1961)</f>
        <v/>
      </c>
    </row>
    <row r="1962" spans="1:10" x14ac:dyDescent="0.15">
      <c r="A1962" s="7" t="str">
        <f>IF([1]配变!A1962="","",[1]配变!A1962)</f>
        <v/>
      </c>
      <c r="B1962" s="7" t="str">
        <f>IF([1]配变!B1962="","",[1]配变!B1962)</f>
        <v/>
      </c>
      <c r="C1962" s="7" t="str">
        <f>IF([1]配变!D1962="","",[1]配变!D1962)</f>
        <v/>
      </c>
      <c r="D1962" s="7" t="str">
        <f>IF([1]配变!F1962="","",[1]配变!F1962)</f>
        <v/>
      </c>
      <c r="E1962" s="7" t="str">
        <f>IF([1]配变!H1962="","",[1]配变!H1962)</f>
        <v/>
      </c>
      <c r="F1962" s="7" t="str">
        <f>IF([1]配变!J1962="","",[1]配变!J1962)</f>
        <v/>
      </c>
      <c r="G1962" s="7" t="str">
        <f>IF([1]配变!K1962="","",[1]配变!K1962)</f>
        <v/>
      </c>
      <c r="H1962" s="7" t="str">
        <f>IF([1]配变!L1962="","",[1]配变!L1962)</f>
        <v/>
      </c>
      <c r="I1962" s="7" t="str">
        <f>IF([1]配变!M1962="","",[1]配变!M1962)</f>
        <v/>
      </c>
      <c r="J1962" s="7" t="str">
        <f>IF([1]配变!G1962="","",[1]配变!G1962)</f>
        <v/>
      </c>
    </row>
    <row r="1963" spans="1:10" x14ac:dyDescent="0.15">
      <c r="A1963" s="7" t="str">
        <f>IF([1]配变!A1963="","",[1]配变!A1963)</f>
        <v/>
      </c>
      <c r="B1963" s="7" t="str">
        <f>IF([1]配变!B1963="","",[1]配变!B1963)</f>
        <v/>
      </c>
      <c r="C1963" s="7" t="str">
        <f>IF([1]配变!D1963="","",[1]配变!D1963)</f>
        <v/>
      </c>
      <c r="D1963" s="7" t="str">
        <f>IF([1]配变!F1963="","",[1]配变!F1963)</f>
        <v/>
      </c>
      <c r="E1963" s="7" t="str">
        <f>IF([1]配变!H1963="","",[1]配变!H1963)</f>
        <v/>
      </c>
      <c r="F1963" s="7" t="str">
        <f>IF([1]配变!J1963="","",[1]配变!J1963)</f>
        <v/>
      </c>
      <c r="G1963" s="7" t="str">
        <f>IF([1]配变!K1963="","",[1]配变!K1963)</f>
        <v/>
      </c>
      <c r="H1963" s="7" t="str">
        <f>IF([1]配变!L1963="","",[1]配变!L1963)</f>
        <v/>
      </c>
      <c r="I1963" s="7" t="str">
        <f>IF([1]配变!M1963="","",[1]配变!M1963)</f>
        <v/>
      </c>
      <c r="J1963" s="7" t="str">
        <f>IF([1]配变!G1963="","",[1]配变!G1963)</f>
        <v/>
      </c>
    </row>
    <row r="1964" spans="1:10" x14ac:dyDescent="0.15">
      <c r="A1964" s="7" t="str">
        <f>IF([1]配变!A1964="","",[1]配变!A1964)</f>
        <v/>
      </c>
      <c r="B1964" s="7" t="str">
        <f>IF([1]配变!B1964="","",[1]配变!B1964)</f>
        <v/>
      </c>
      <c r="C1964" s="7" t="str">
        <f>IF([1]配变!D1964="","",[1]配变!D1964)</f>
        <v/>
      </c>
      <c r="D1964" s="7" t="str">
        <f>IF([1]配变!F1964="","",[1]配变!F1964)</f>
        <v/>
      </c>
      <c r="E1964" s="7" t="str">
        <f>IF([1]配变!H1964="","",[1]配变!H1964)</f>
        <v/>
      </c>
      <c r="F1964" s="7" t="str">
        <f>IF([1]配变!J1964="","",[1]配变!J1964)</f>
        <v/>
      </c>
      <c r="G1964" s="7" t="str">
        <f>IF([1]配变!K1964="","",[1]配变!K1964)</f>
        <v/>
      </c>
      <c r="H1964" s="7" t="str">
        <f>IF([1]配变!L1964="","",[1]配变!L1964)</f>
        <v/>
      </c>
      <c r="I1964" s="7" t="str">
        <f>IF([1]配变!M1964="","",[1]配变!M1964)</f>
        <v/>
      </c>
      <c r="J1964" s="7" t="str">
        <f>IF([1]配变!G1964="","",[1]配变!G1964)</f>
        <v/>
      </c>
    </row>
    <row r="1965" spans="1:10" x14ac:dyDescent="0.15">
      <c r="A1965" s="7" t="str">
        <f>IF([1]配变!A1965="","",[1]配变!A1965)</f>
        <v/>
      </c>
      <c r="B1965" s="7" t="str">
        <f>IF([1]配变!B1965="","",[1]配变!B1965)</f>
        <v/>
      </c>
      <c r="C1965" s="7" t="str">
        <f>IF([1]配变!D1965="","",[1]配变!D1965)</f>
        <v/>
      </c>
      <c r="D1965" s="7" t="str">
        <f>IF([1]配变!F1965="","",[1]配变!F1965)</f>
        <v/>
      </c>
      <c r="E1965" s="7" t="str">
        <f>IF([1]配变!H1965="","",[1]配变!H1965)</f>
        <v/>
      </c>
      <c r="F1965" s="7" t="str">
        <f>IF([1]配变!J1965="","",[1]配变!J1965)</f>
        <v/>
      </c>
      <c r="G1965" s="7" t="str">
        <f>IF([1]配变!K1965="","",[1]配变!K1965)</f>
        <v/>
      </c>
      <c r="H1965" s="7" t="str">
        <f>IF([1]配变!L1965="","",[1]配变!L1965)</f>
        <v/>
      </c>
      <c r="I1965" s="7" t="str">
        <f>IF([1]配变!M1965="","",[1]配变!M1965)</f>
        <v/>
      </c>
      <c r="J1965" s="7" t="str">
        <f>IF([1]配变!G1965="","",[1]配变!G1965)</f>
        <v/>
      </c>
    </row>
    <row r="1966" spans="1:10" x14ac:dyDescent="0.15">
      <c r="A1966" s="7" t="str">
        <f>IF([1]配变!A1966="","",[1]配变!A1966)</f>
        <v/>
      </c>
      <c r="B1966" s="7" t="str">
        <f>IF([1]配变!B1966="","",[1]配变!B1966)</f>
        <v/>
      </c>
      <c r="C1966" s="7" t="str">
        <f>IF([1]配变!D1966="","",[1]配变!D1966)</f>
        <v/>
      </c>
      <c r="D1966" s="7" t="str">
        <f>IF([1]配变!F1966="","",[1]配变!F1966)</f>
        <v/>
      </c>
      <c r="E1966" s="7" t="str">
        <f>IF([1]配变!H1966="","",[1]配变!H1966)</f>
        <v/>
      </c>
      <c r="F1966" s="7" t="str">
        <f>IF([1]配变!J1966="","",[1]配变!J1966)</f>
        <v/>
      </c>
      <c r="G1966" s="7" t="str">
        <f>IF([1]配变!K1966="","",[1]配变!K1966)</f>
        <v/>
      </c>
      <c r="H1966" s="7" t="str">
        <f>IF([1]配变!L1966="","",[1]配变!L1966)</f>
        <v/>
      </c>
      <c r="I1966" s="7" t="str">
        <f>IF([1]配变!M1966="","",[1]配变!M1966)</f>
        <v/>
      </c>
      <c r="J1966" s="7" t="str">
        <f>IF([1]配变!G1966="","",[1]配变!G1966)</f>
        <v/>
      </c>
    </row>
    <row r="1967" spans="1:10" x14ac:dyDescent="0.15">
      <c r="A1967" s="7" t="str">
        <f>IF([1]配变!A1967="","",[1]配变!A1967)</f>
        <v/>
      </c>
      <c r="B1967" s="7" t="str">
        <f>IF([1]配变!B1967="","",[1]配变!B1967)</f>
        <v/>
      </c>
      <c r="C1967" s="7" t="str">
        <f>IF([1]配变!D1967="","",[1]配变!D1967)</f>
        <v/>
      </c>
      <c r="D1967" s="7" t="str">
        <f>IF([1]配变!F1967="","",[1]配变!F1967)</f>
        <v/>
      </c>
      <c r="E1967" s="7" t="str">
        <f>IF([1]配变!H1967="","",[1]配变!H1967)</f>
        <v/>
      </c>
      <c r="F1967" s="7" t="str">
        <f>IF([1]配变!J1967="","",[1]配变!J1967)</f>
        <v/>
      </c>
      <c r="G1967" s="7" t="str">
        <f>IF([1]配变!K1967="","",[1]配变!K1967)</f>
        <v/>
      </c>
      <c r="H1967" s="7" t="str">
        <f>IF([1]配变!L1967="","",[1]配变!L1967)</f>
        <v/>
      </c>
      <c r="I1967" s="7" t="str">
        <f>IF([1]配变!M1967="","",[1]配变!M1967)</f>
        <v/>
      </c>
      <c r="J1967" s="7" t="str">
        <f>IF([1]配变!G1967="","",[1]配变!G1967)</f>
        <v/>
      </c>
    </row>
    <row r="1968" spans="1:10" x14ac:dyDescent="0.15">
      <c r="A1968" s="7" t="str">
        <f>IF([1]配变!A1968="","",[1]配变!A1968)</f>
        <v/>
      </c>
      <c r="B1968" s="7" t="str">
        <f>IF([1]配变!B1968="","",[1]配变!B1968)</f>
        <v/>
      </c>
      <c r="C1968" s="7" t="str">
        <f>IF([1]配变!D1968="","",[1]配变!D1968)</f>
        <v/>
      </c>
      <c r="D1968" s="7" t="str">
        <f>IF([1]配变!F1968="","",[1]配变!F1968)</f>
        <v/>
      </c>
      <c r="E1968" s="7" t="str">
        <f>IF([1]配变!H1968="","",[1]配变!H1968)</f>
        <v/>
      </c>
      <c r="F1968" s="7" t="str">
        <f>IF([1]配变!J1968="","",[1]配变!J1968)</f>
        <v/>
      </c>
      <c r="G1968" s="7" t="str">
        <f>IF([1]配变!K1968="","",[1]配变!K1968)</f>
        <v/>
      </c>
      <c r="H1968" s="7" t="str">
        <f>IF([1]配变!L1968="","",[1]配变!L1968)</f>
        <v/>
      </c>
      <c r="I1968" s="7" t="str">
        <f>IF([1]配变!M1968="","",[1]配变!M1968)</f>
        <v/>
      </c>
      <c r="J1968" s="7" t="str">
        <f>IF([1]配变!G1968="","",[1]配变!G1968)</f>
        <v/>
      </c>
    </row>
    <row r="1969" spans="1:10" x14ac:dyDescent="0.15">
      <c r="A1969" s="7" t="str">
        <f>IF([1]配变!A1969="","",[1]配变!A1969)</f>
        <v/>
      </c>
      <c r="B1969" s="7" t="str">
        <f>IF([1]配变!B1969="","",[1]配变!B1969)</f>
        <v/>
      </c>
      <c r="C1969" s="7" t="str">
        <f>IF([1]配变!D1969="","",[1]配变!D1969)</f>
        <v/>
      </c>
      <c r="D1969" s="7" t="str">
        <f>IF([1]配变!F1969="","",[1]配变!F1969)</f>
        <v/>
      </c>
      <c r="E1969" s="7" t="str">
        <f>IF([1]配变!H1969="","",[1]配变!H1969)</f>
        <v/>
      </c>
      <c r="F1969" s="7" t="str">
        <f>IF([1]配变!J1969="","",[1]配变!J1969)</f>
        <v/>
      </c>
      <c r="G1969" s="7" t="str">
        <f>IF([1]配变!K1969="","",[1]配变!K1969)</f>
        <v/>
      </c>
      <c r="H1969" s="7" t="str">
        <f>IF([1]配变!L1969="","",[1]配变!L1969)</f>
        <v/>
      </c>
      <c r="I1969" s="7" t="str">
        <f>IF([1]配变!M1969="","",[1]配变!M1969)</f>
        <v/>
      </c>
      <c r="J1969" s="7" t="str">
        <f>IF([1]配变!G1969="","",[1]配变!G1969)</f>
        <v/>
      </c>
    </row>
    <row r="1970" spans="1:10" x14ac:dyDescent="0.15">
      <c r="A1970" s="7" t="str">
        <f>IF([1]配变!A1970="","",[1]配变!A1970)</f>
        <v/>
      </c>
      <c r="B1970" s="7" t="str">
        <f>IF([1]配变!B1970="","",[1]配变!B1970)</f>
        <v/>
      </c>
      <c r="C1970" s="7" t="str">
        <f>IF([1]配变!D1970="","",[1]配变!D1970)</f>
        <v/>
      </c>
      <c r="D1970" s="7" t="str">
        <f>IF([1]配变!F1970="","",[1]配变!F1970)</f>
        <v/>
      </c>
      <c r="E1970" s="7" t="str">
        <f>IF([1]配变!H1970="","",[1]配变!H1970)</f>
        <v/>
      </c>
      <c r="F1970" s="7" t="str">
        <f>IF([1]配变!J1970="","",[1]配变!J1970)</f>
        <v/>
      </c>
      <c r="G1970" s="7" t="str">
        <f>IF([1]配变!K1970="","",[1]配变!K1970)</f>
        <v/>
      </c>
      <c r="H1970" s="7" t="str">
        <f>IF([1]配变!L1970="","",[1]配变!L1970)</f>
        <v/>
      </c>
      <c r="I1970" s="7" t="str">
        <f>IF([1]配变!M1970="","",[1]配变!M1970)</f>
        <v/>
      </c>
      <c r="J1970" s="7" t="str">
        <f>IF([1]配变!G1970="","",[1]配变!G1970)</f>
        <v/>
      </c>
    </row>
    <row r="1971" spans="1:10" x14ac:dyDescent="0.15">
      <c r="A1971" s="7" t="str">
        <f>IF([1]配变!A1971="","",[1]配变!A1971)</f>
        <v/>
      </c>
      <c r="B1971" s="7" t="str">
        <f>IF([1]配变!B1971="","",[1]配变!B1971)</f>
        <v/>
      </c>
      <c r="C1971" s="7" t="str">
        <f>IF([1]配变!D1971="","",[1]配变!D1971)</f>
        <v/>
      </c>
      <c r="D1971" s="7" t="str">
        <f>IF([1]配变!F1971="","",[1]配变!F1971)</f>
        <v/>
      </c>
      <c r="E1971" s="7" t="str">
        <f>IF([1]配变!H1971="","",[1]配变!H1971)</f>
        <v/>
      </c>
      <c r="F1971" s="7" t="str">
        <f>IF([1]配变!J1971="","",[1]配变!J1971)</f>
        <v/>
      </c>
      <c r="G1971" s="7" t="str">
        <f>IF([1]配变!K1971="","",[1]配变!K1971)</f>
        <v/>
      </c>
      <c r="H1971" s="7" t="str">
        <f>IF([1]配变!L1971="","",[1]配变!L1971)</f>
        <v/>
      </c>
      <c r="I1971" s="7" t="str">
        <f>IF([1]配变!M1971="","",[1]配变!M1971)</f>
        <v/>
      </c>
      <c r="J1971" s="7" t="str">
        <f>IF([1]配变!G1971="","",[1]配变!G1971)</f>
        <v/>
      </c>
    </row>
    <row r="1972" spans="1:10" x14ac:dyDescent="0.15">
      <c r="A1972" s="7" t="str">
        <f>IF([1]配变!A1972="","",[1]配变!A1972)</f>
        <v/>
      </c>
      <c r="B1972" s="7" t="str">
        <f>IF([1]配变!B1972="","",[1]配变!B1972)</f>
        <v/>
      </c>
      <c r="C1972" s="7" t="str">
        <f>IF([1]配变!D1972="","",[1]配变!D1972)</f>
        <v/>
      </c>
      <c r="D1972" s="7" t="str">
        <f>IF([1]配变!F1972="","",[1]配变!F1972)</f>
        <v/>
      </c>
      <c r="E1972" s="7" t="str">
        <f>IF([1]配变!H1972="","",[1]配变!H1972)</f>
        <v/>
      </c>
      <c r="F1972" s="7" t="str">
        <f>IF([1]配变!J1972="","",[1]配变!J1972)</f>
        <v/>
      </c>
      <c r="G1972" s="7" t="str">
        <f>IF([1]配变!K1972="","",[1]配变!K1972)</f>
        <v/>
      </c>
      <c r="H1972" s="7" t="str">
        <f>IF([1]配变!L1972="","",[1]配变!L1972)</f>
        <v/>
      </c>
      <c r="I1972" s="7" t="str">
        <f>IF([1]配变!M1972="","",[1]配变!M1972)</f>
        <v/>
      </c>
      <c r="J1972" s="7" t="str">
        <f>IF([1]配变!G1972="","",[1]配变!G1972)</f>
        <v/>
      </c>
    </row>
    <row r="1973" spans="1:10" x14ac:dyDescent="0.15">
      <c r="A1973" s="7" t="str">
        <f>IF([1]配变!A1973="","",[1]配变!A1973)</f>
        <v/>
      </c>
      <c r="B1973" s="7" t="str">
        <f>IF([1]配变!B1973="","",[1]配变!B1973)</f>
        <v/>
      </c>
      <c r="C1973" s="7" t="str">
        <f>IF([1]配变!D1973="","",[1]配变!D1973)</f>
        <v/>
      </c>
      <c r="D1973" s="7" t="str">
        <f>IF([1]配变!F1973="","",[1]配变!F1973)</f>
        <v/>
      </c>
      <c r="E1973" s="7" t="str">
        <f>IF([1]配变!H1973="","",[1]配变!H1973)</f>
        <v/>
      </c>
      <c r="F1973" s="7" t="str">
        <f>IF([1]配变!J1973="","",[1]配变!J1973)</f>
        <v/>
      </c>
      <c r="G1973" s="7" t="str">
        <f>IF([1]配变!K1973="","",[1]配变!K1973)</f>
        <v/>
      </c>
      <c r="H1973" s="7" t="str">
        <f>IF([1]配变!L1973="","",[1]配变!L1973)</f>
        <v/>
      </c>
      <c r="I1973" s="7" t="str">
        <f>IF([1]配变!M1973="","",[1]配变!M1973)</f>
        <v/>
      </c>
      <c r="J1973" s="7" t="str">
        <f>IF([1]配变!G1973="","",[1]配变!G1973)</f>
        <v/>
      </c>
    </row>
    <row r="1974" spans="1:10" x14ac:dyDescent="0.15">
      <c r="A1974" s="7" t="str">
        <f>IF([1]配变!A1974="","",[1]配变!A1974)</f>
        <v/>
      </c>
      <c r="B1974" s="7" t="str">
        <f>IF([1]配变!B1974="","",[1]配变!B1974)</f>
        <v/>
      </c>
      <c r="C1974" s="7" t="str">
        <f>IF([1]配变!D1974="","",[1]配变!D1974)</f>
        <v/>
      </c>
      <c r="D1974" s="7" t="str">
        <f>IF([1]配变!F1974="","",[1]配变!F1974)</f>
        <v/>
      </c>
      <c r="E1974" s="7" t="str">
        <f>IF([1]配变!H1974="","",[1]配变!H1974)</f>
        <v/>
      </c>
      <c r="F1974" s="7" t="str">
        <f>IF([1]配变!J1974="","",[1]配变!J1974)</f>
        <v/>
      </c>
      <c r="G1974" s="7" t="str">
        <f>IF([1]配变!K1974="","",[1]配变!K1974)</f>
        <v/>
      </c>
      <c r="H1974" s="7" t="str">
        <f>IF([1]配变!L1974="","",[1]配变!L1974)</f>
        <v/>
      </c>
      <c r="I1974" s="7" t="str">
        <f>IF([1]配变!M1974="","",[1]配变!M1974)</f>
        <v/>
      </c>
      <c r="J1974" s="7" t="str">
        <f>IF([1]配变!G1974="","",[1]配变!G1974)</f>
        <v/>
      </c>
    </row>
    <row r="1975" spans="1:10" x14ac:dyDescent="0.15">
      <c r="A1975" s="7" t="str">
        <f>IF([1]配变!A1975="","",[1]配变!A1975)</f>
        <v/>
      </c>
      <c r="B1975" s="7" t="str">
        <f>IF([1]配变!B1975="","",[1]配变!B1975)</f>
        <v/>
      </c>
      <c r="C1975" s="7" t="str">
        <f>IF([1]配变!D1975="","",[1]配变!D1975)</f>
        <v/>
      </c>
      <c r="D1975" s="7" t="str">
        <f>IF([1]配变!F1975="","",[1]配变!F1975)</f>
        <v/>
      </c>
      <c r="E1975" s="7" t="str">
        <f>IF([1]配变!H1975="","",[1]配变!H1975)</f>
        <v/>
      </c>
      <c r="F1975" s="7" t="str">
        <f>IF([1]配变!J1975="","",[1]配变!J1975)</f>
        <v/>
      </c>
      <c r="G1975" s="7" t="str">
        <f>IF([1]配变!K1975="","",[1]配变!K1975)</f>
        <v/>
      </c>
      <c r="H1975" s="7" t="str">
        <f>IF([1]配变!L1975="","",[1]配变!L1975)</f>
        <v/>
      </c>
      <c r="I1975" s="7" t="str">
        <f>IF([1]配变!M1975="","",[1]配变!M1975)</f>
        <v/>
      </c>
      <c r="J1975" s="7" t="str">
        <f>IF([1]配变!G1975="","",[1]配变!G1975)</f>
        <v/>
      </c>
    </row>
    <row r="1976" spans="1:10" x14ac:dyDescent="0.15">
      <c r="A1976" s="7" t="str">
        <f>IF([1]配变!A1976="","",[1]配变!A1976)</f>
        <v/>
      </c>
      <c r="B1976" s="7" t="str">
        <f>IF([1]配变!B1976="","",[1]配变!B1976)</f>
        <v/>
      </c>
      <c r="C1976" s="7" t="str">
        <f>IF([1]配变!D1976="","",[1]配变!D1976)</f>
        <v/>
      </c>
      <c r="D1976" s="7" t="str">
        <f>IF([1]配变!F1976="","",[1]配变!F1976)</f>
        <v/>
      </c>
      <c r="E1976" s="7" t="str">
        <f>IF([1]配变!H1976="","",[1]配变!H1976)</f>
        <v/>
      </c>
      <c r="F1976" s="7" t="str">
        <f>IF([1]配变!J1976="","",[1]配变!J1976)</f>
        <v/>
      </c>
      <c r="G1976" s="7" t="str">
        <f>IF([1]配变!K1976="","",[1]配变!K1976)</f>
        <v/>
      </c>
      <c r="H1976" s="7" t="str">
        <f>IF([1]配变!L1976="","",[1]配变!L1976)</f>
        <v/>
      </c>
      <c r="I1976" s="7" t="str">
        <f>IF([1]配变!M1976="","",[1]配变!M1976)</f>
        <v/>
      </c>
      <c r="J1976" s="7" t="str">
        <f>IF([1]配变!G1976="","",[1]配变!G1976)</f>
        <v/>
      </c>
    </row>
    <row r="1977" spans="1:10" x14ac:dyDescent="0.15">
      <c r="A1977" s="7" t="str">
        <f>IF([1]配变!A1977="","",[1]配变!A1977)</f>
        <v/>
      </c>
      <c r="B1977" s="7" t="str">
        <f>IF([1]配变!B1977="","",[1]配变!B1977)</f>
        <v/>
      </c>
      <c r="C1977" s="7" t="str">
        <f>IF([1]配变!D1977="","",[1]配变!D1977)</f>
        <v/>
      </c>
      <c r="D1977" s="7" t="str">
        <f>IF([1]配变!F1977="","",[1]配变!F1977)</f>
        <v/>
      </c>
      <c r="E1977" s="7" t="str">
        <f>IF([1]配变!H1977="","",[1]配变!H1977)</f>
        <v/>
      </c>
      <c r="F1977" s="7" t="str">
        <f>IF([1]配变!J1977="","",[1]配变!J1977)</f>
        <v/>
      </c>
      <c r="G1977" s="7" t="str">
        <f>IF([1]配变!K1977="","",[1]配变!K1977)</f>
        <v/>
      </c>
      <c r="H1977" s="7" t="str">
        <f>IF([1]配变!L1977="","",[1]配变!L1977)</f>
        <v/>
      </c>
      <c r="I1977" s="7" t="str">
        <f>IF([1]配变!M1977="","",[1]配变!M1977)</f>
        <v/>
      </c>
      <c r="J1977" s="7" t="str">
        <f>IF([1]配变!G1977="","",[1]配变!G1977)</f>
        <v/>
      </c>
    </row>
    <row r="1978" spans="1:10" x14ac:dyDescent="0.15">
      <c r="A1978" s="7" t="str">
        <f>IF([1]配变!A1978="","",[1]配变!A1978)</f>
        <v/>
      </c>
      <c r="B1978" s="7" t="str">
        <f>IF([1]配变!B1978="","",[1]配变!B1978)</f>
        <v/>
      </c>
      <c r="C1978" s="7" t="str">
        <f>IF([1]配变!D1978="","",[1]配变!D1978)</f>
        <v/>
      </c>
      <c r="D1978" s="7" t="str">
        <f>IF([1]配变!F1978="","",[1]配变!F1978)</f>
        <v/>
      </c>
      <c r="E1978" s="7" t="str">
        <f>IF([1]配变!H1978="","",[1]配变!H1978)</f>
        <v/>
      </c>
      <c r="F1978" s="7" t="str">
        <f>IF([1]配变!J1978="","",[1]配变!J1978)</f>
        <v/>
      </c>
      <c r="G1978" s="7" t="str">
        <f>IF([1]配变!K1978="","",[1]配变!K1978)</f>
        <v/>
      </c>
      <c r="H1978" s="7" t="str">
        <f>IF([1]配变!L1978="","",[1]配变!L1978)</f>
        <v/>
      </c>
      <c r="I1978" s="7" t="str">
        <f>IF([1]配变!M1978="","",[1]配变!M1978)</f>
        <v/>
      </c>
      <c r="J1978" s="7" t="str">
        <f>IF([1]配变!G1978="","",[1]配变!G1978)</f>
        <v/>
      </c>
    </row>
    <row r="1979" spans="1:10" x14ac:dyDescent="0.15">
      <c r="A1979" s="7" t="str">
        <f>IF([1]配变!A1979="","",[1]配变!A1979)</f>
        <v/>
      </c>
      <c r="B1979" s="7" t="str">
        <f>IF([1]配变!B1979="","",[1]配变!B1979)</f>
        <v/>
      </c>
      <c r="C1979" s="7" t="str">
        <f>IF([1]配变!D1979="","",[1]配变!D1979)</f>
        <v/>
      </c>
      <c r="D1979" s="7" t="str">
        <f>IF([1]配变!F1979="","",[1]配变!F1979)</f>
        <v/>
      </c>
      <c r="E1979" s="7" t="str">
        <f>IF([1]配变!H1979="","",[1]配变!H1979)</f>
        <v/>
      </c>
      <c r="F1979" s="7" t="str">
        <f>IF([1]配变!J1979="","",[1]配变!J1979)</f>
        <v/>
      </c>
      <c r="G1979" s="7" t="str">
        <f>IF([1]配变!K1979="","",[1]配变!K1979)</f>
        <v/>
      </c>
      <c r="H1979" s="7" t="str">
        <f>IF([1]配变!L1979="","",[1]配变!L1979)</f>
        <v/>
      </c>
      <c r="I1979" s="7" t="str">
        <f>IF([1]配变!M1979="","",[1]配变!M1979)</f>
        <v/>
      </c>
      <c r="J1979" s="7" t="str">
        <f>IF([1]配变!G1979="","",[1]配变!G1979)</f>
        <v/>
      </c>
    </row>
    <row r="1980" spans="1:10" x14ac:dyDescent="0.15">
      <c r="A1980" s="7" t="str">
        <f>IF([1]配变!A1980="","",[1]配变!A1980)</f>
        <v/>
      </c>
      <c r="B1980" s="7" t="str">
        <f>IF([1]配变!B1980="","",[1]配变!B1980)</f>
        <v/>
      </c>
      <c r="C1980" s="7" t="str">
        <f>IF([1]配变!D1980="","",[1]配变!D1980)</f>
        <v/>
      </c>
      <c r="D1980" s="7" t="str">
        <f>IF([1]配变!F1980="","",[1]配变!F1980)</f>
        <v/>
      </c>
      <c r="E1980" s="7" t="str">
        <f>IF([1]配变!H1980="","",[1]配变!H1980)</f>
        <v/>
      </c>
      <c r="F1980" s="7" t="str">
        <f>IF([1]配变!J1980="","",[1]配变!J1980)</f>
        <v/>
      </c>
      <c r="G1980" s="7" t="str">
        <f>IF([1]配变!K1980="","",[1]配变!K1980)</f>
        <v/>
      </c>
      <c r="H1980" s="7" t="str">
        <f>IF([1]配变!L1980="","",[1]配变!L1980)</f>
        <v/>
      </c>
      <c r="I1980" s="7" t="str">
        <f>IF([1]配变!M1980="","",[1]配变!M1980)</f>
        <v/>
      </c>
      <c r="J1980" s="7" t="str">
        <f>IF([1]配变!G1980="","",[1]配变!G1980)</f>
        <v/>
      </c>
    </row>
    <row r="1981" spans="1:10" x14ac:dyDescent="0.15">
      <c r="A1981" s="7" t="str">
        <f>IF([1]配变!A1981="","",[1]配变!A1981)</f>
        <v/>
      </c>
      <c r="B1981" s="7" t="str">
        <f>IF([1]配变!B1981="","",[1]配变!B1981)</f>
        <v/>
      </c>
      <c r="C1981" s="7" t="str">
        <f>IF([1]配变!D1981="","",[1]配变!D1981)</f>
        <v/>
      </c>
      <c r="D1981" s="7" t="str">
        <f>IF([1]配变!F1981="","",[1]配变!F1981)</f>
        <v/>
      </c>
      <c r="E1981" s="7" t="str">
        <f>IF([1]配变!H1981="","",[1]配变!H1981)</f>
        <v/>
      </c>
      <c r="F1981" s="7" t="str">
        <f>IF([1]配变!J1981="","",[1]配变!J1981)</f>
        <v/>
      </c>
      <c r="G1981" s="7" t="str">
        <f>IF([1]配变!K1981="","",[1]配变!K1981)</f>
        <v/>
      </c>
      <c r="H1981" s="7" t="str">
        <f>IF([1]配变!L1981="","",[1]配变!L1981)</f>
        <v/>
      </c>
      <c r="I1981" s="7" t="str">
        <f>IF([1]配变!M1981="","",[1]配变!M1981)</f>
        <v/>
      </c>
      <c r="J1981" s="7" t="str">
        <f>IF([1]配变!G1981="","",[1]配变!G1981)</f>
        <v/>
      </c>
    </row>
    <row r="1982" spans="1:10" x14ac:dyDescent="0.15">
      <c r="A1982" s="7" t="str">
        <f>IF([1]配变!A1982="","",[1]配变!A1982)</f>
        <v/>
      </c>
      <c r="B1982" s="7" t="str">
        <f>IF([1]配变!B1982="","",[1]配变!B1982)</f>
        <v/>
      </c>
      <c r="C1982" s="7" t="str">
        <f>IF([1]配变!D1982="","",[1]配变!D1982)</f>
        <v/>
      </c>
      <c r="D1982" s="7" t="str">
        <f>IF([1]配变!F1982="","",[1]配变!F1982)</f>
        <v/>
      </c>
      <c r="E1982" s="7" t="str">
        <f>IF([1]配变!H1982="","",[1]配变!H1982)</f>
        <v/>
      </c>
      <c r="F1982" s="7" t="str">
        <f>IF([1]配变!J1982="","",[1]配变!J1982)</f>
        <v/>
      </c>
      <c r="G1982" s="7" t="str">
        <f>IF([1]配变!K1982="","",[1]配变!K1982)</f>
        <v/>
      </c>
      <c r="H1982" s="7" t="str">
        <f>IF([1]配变!L1982="","",[1]配变!L1982)</f>
        <v/>
      </c>
      <c r="I1982" s="7" t="str">
        <f>IF([1]配变!M1982="","",[1]配变!M1982)</f>
        <v/>
      </c>
      <c r="J1982" s="7" t="str">
        <f>IF([1]配变!G1982="","",[1]配变!G1982)</f>
        <v/>
      </c>
    </row>
    <row r="1983" spans="1:10" x14ac:dyDescent="0.15">
      <c r="A1983" s="7" t="str">
        <f>IF([1]配变!A1983="","",[1]配变!A1983)</f>
        <v/>
      </c>
      <c r="B1983" s="7" t="str">
        <f>IF([1]配变!B1983="","",[1]配变!B1983)</f>
        <v/>
      </c>
      <c r="C1983" s="7" t="str">
        <f>IF([1]配变!D1983="","",[1]配变!D1983)</f>
        <v/>
      </c>
      <c r="D1983" s="7" t="str">
        <f>IF([1]配变!F1983="","",[1]配变!F1983)</f>
        <v/>
      </c>
      <c r="E1983" s="7" t="str">
        <f>IF([1]配变!H1983="","",[1]配变!H1983)</f>
        <v/>
      </c>
      <c r="F1983" s="7" t="str">
        <f>IF([1]配变!J1983="","",[1]配变!J1983)</f>
        <v/>
      </c>
      <c r="G1983" s="7" t="str">
        <f>IF([1]配变!K1983="","",[1]配变!K1983)</f>
        <v/>
      </c>
      <c r="H1983" s="7" t="str">
        <f>IF([1]配变!L1983="","",[1]配变!L1983)</f>
        <v/>
      </c>
      <c r="I1983" s="7" t="str">
        <f>IF([1]配变!M1983="","",[1]配变!M1983)</f>
        <v/>
      </c>
      <c r="J1983" s="7" t="str">
        <f>IF([1]配变!G1983="","",[1]配变!G1983)</f>
        <v/>
      </c>
    </row>
    <row r="1984" spans="1:10" x14ac:dyDescent="0.15">
      <c r="A1984" s="7" t="str">
        <f>IF([1]配变!A1984="","",[1]配变!A1984)</f>
        <v/>
      </c>
      <c r="B1984" s="7" t="str">
        <f>IF([1]配变!B1984="","",[1]配变!B1984)</f>
        <v/>
      </c>
      <c r="C1984" s="7" t="str">
        <f>IF([1]配变!D1984="","",[1]配变!D1984)</f>
        <v/>
      </c>
      <c r="D1984" s="7" t="str">
        <f>IF([1]配变!F1984="","",[1]配变!F1984)</f>
        <v/>
      </c>
      <c r="E1984" s="7" t="str">
        <f>IF([1]配变!H1984="","",[1]配变!H1984)</f>
        <v/>
      </c>
      <c r="F1984" s="7" t="str">
        <f>IF([1]配变!J1984="","",[1]配变!J1984)</f>
        <v/>
      </c>
      <c r="G1984" s="7" t="str">
        <f>IF([1]配变!K1984="","",[1]配变!K1984)</f>
        <v/>
      </c>
      <c r="H1984" s="7" t="str">
        <f>IF([1]配变!L1984="","",[1]配变!L1984)</f>
        <v/>
      </c>
      <c r="I1984" s="7" t="str">
        <f>IF([1]配变!M1984="","",[1]配变!M1984)</f>
        <v/>
      </c>
      <c r="J1984" s="7" t="str">
        <f>IF([1]配变!G1984="","",[1]配变!G1984)</f>
        <v/>
      </c>
    </row>
    <row r="1985" spans="1:10" x14ac:dyDescent="0.15">
      <c r="A1985" s="7" t="str">
        <f>IF([1]配变!A1985="","",[1]配变!A1985)</f>
        <v/>
      </c>
      <c r="B1985" s="7" t="str">
        <f>IF([1]配变!B1985="","",[1]配变!B1985)</f>
        <v/>
      </c>
      <c r="C1985" s="7" t="str">
        <f>IF([1]配变!D1985="","",[1]配变!D1985)</f>
        <v/>
      </c>
      <c r="D1985" s="7" t="str">
        <f>IF([1]配变!F1985="","",[1]配变!F1985)</f>
        <v/>
      </c>
      <c r="E1985" s="7" t="str">
        <f>IF([1]配变!H1985="","",[1]配变!H1985)</f>
        <v/>
      </c>
      <c r="F1985" s="7" t="str">
        <f>IF([1]配变!J1985="","",[1]配变!J1985)</f>
        <v/>
      </c>
      <c r="G1985" s="7" t="str">
        <f>IF([1]配变!K1985="","",[1]配变!K1985)</f>
        <v/>
      </c>
      <c r="H1985" s="7" t="str">
        <f>IF([1]配变!L1985="","",[1]配变!L1985)</f>
        <v/>
      </c>
      <c r="I1985" s="7" t="str">
        <f>IF([1]配变!M1985="","",[1]配变!M1985)</f>
        <v/>
      </c>
      <c r="J1985" s="7" t="str">
        <f>IF([1]配变!G1985="","",[1]配变!G1985)</f>
        <v/>
      </c>
    </row>
    <row r="1986" spans="1:10" x14ac:dyDescent="0.15">
      <c r="A1986" s="7" t="str">
        <f>IF([1]配变!A1986="","",[1]配变!A1986)</f>
        <v/>
      </c>
      <c r="B1986" s="7" t="str">
        <f>IF([1]配变!B1986="","",[1]配变!B1986)</f>
        <v/>
      </c>
      <c r="C1986" s="7" t="str">
        <f>IF([1]配变!D1986="","",[1]配变!D1986)</f>
        <v/>
      </c>
      <c r="D1986" s="7" t="str">
        <f>IF([1]配变!F1986="","",[1]配变!F1986)</f>
        <v/>
      </c>
      <c r="E1986" s="7" t="str">
        <f>IF([1]配变!H1986="","",[1]配变!H1986)</f>
        <v/>
      </c>
      <c r="F1986" s="7" t="str">
        <f>IF([1]配变!J1986="","",[1]配变!J1986)</f>
        <v/>
      </c>
      <c r="G1986" s="7" t="str">
        <f>IF([1]配变!K1986="","",[1]配变!K1986)</f>
        <v/>
      </c>
      <c r="H1986" s="7" t="str">
        <f>IF([1]配变!L1986="","",[1]配变!L1986)</f>
        <v/>
      </c>
      <c r="I1986" s="7" t="str">
        <f>IF([1]配变!M1986="","",[1]配变!M1986)</f>
        <v/>
      </c>
      <c r="J1986" s="7" t="str">
        <f>IF([1]配变!G1986="","",[1]配变!G1986)</f>
        <v/>
      </c>
    </row>
    <row r="1987" spans="1:10" x14ac:dyDescent="0.15">
      <c r="A1987" s="7" t="str">
        <f>IF([1]配变!A1987="","",[1]配变!A1987)</f>
        <v/>
      </c>
      <c r="B1987" s="7" t="str">
        <f>IF([1]配变!B1987="","",[1]配变!B1987)</f>
        <v/>
      </c>
      <c r="C1987" s="7" t="str">
        <f>IF([1]配变!D1987="","",[1]配变!D1987)</f>
        <v/>
      </c>
      <c r="D1987" s="7" t="str">
        <f>IF([1]配变!F1987="","",[1]配变!F1987)</f>
        <v/>
      </c>
      <c r="E1987" s="7" t="str">
        <f>IF([1]配变!H1987="","",[1]配变!H1987)</f>
        <v/>
      </c>
      <c r="F1987" s="7" t="str">
        <f>IF([1]配变!J1987="","",[1]配变!J1987)</f>
        <v/>
      </c>
      <c r="G1987" s="7" t="str">
        <f>IF([1]配变!K1987="","",[1]配变!K1987)</f>
        <v/>
      </c>
      <c r="H1987" s="7" t="str">
        <f>IF([1]配变!L1987="","",[1]配变!L1987)</f>
        <v/>
      </c>
      <c r="I1987" s="7" t="str">
        <f>IF([1]配变!M1987="","",[1]配变!M1987)</f>
        <v/>
      </c>
      <c r="J1987" s="7" t="str">
        <f>IF([1]配变!G1987="","",[1]配变!G1987)</f>
        <v/>
      </c>
    </row>
    <row r="1988" spans="1:10" x14ac:dyDescent="0.15">
      <c r="A1988" s="7" t="str">
        <f>IF([1]配变!A1988="","",[1]配变!A1988)</f>
        <v/>
      </c>
      <c r="B1988" s="7" t="str">
        <f>IF([1]配变!B1988="","",[1]配变!B1988)</f>
        <v/>
      </c>
      <c r="C1988" s="7" t="str">
        <f>IF([1]配变!D1988="","",[1]配变!D1988)</f>
        <v/>
      </c>
      <c r="D1988" s="7" t="str">
        <f>IF([1]配变!F1988="","",[1]配变!F1988)</f>
        <v/>
      </c>
      <c r="E1988" s="7" t="str">
        <f>IF([1]配变!H1988="","",[1]配变!H1988)</f>
        <v/>
      </c>
      <c r="F1988" s="7" t="str">
        <f>IF([1]配变!J1988="","",[1]配变!J1988)</f>
        <v/>
      </c>
      <c r="G1988" s="7" t="str">
        <f>IF([1]配变!K1988="","",[1]配变!K1988)</f>
        <v/>
      </c>
      <c r="H1988" s="7" t="str">
        <f>IF([1]配变!L1988="","",[1]配变!L1988)</f>
        <v/>
      </c>
      <c r="I1988" s="7" t="str">
        <f>IF([1]配变!M1988="","",[1]配变!M1988)</f>
        <v/>
      </c>
      <c r="J1988" s="7" t="str">
        <f>IF([1]配变!G1988="","",[1]配变!G1988)</f>
        <v/>
      </c>
    </row>
    <row r="1989" spans="1:10" x14ac:dyDescent="0.15">
      <c r="A1989" s="7" t="str">
        <f>IF([1]配变!A1989="","",[1]配变!A1989)</f>
        <v/>
      </c>
      <c r="B1989" s="7" t="str">
        <f>IF([1]配变!B1989="","",[1]配变!B1989)</f>
        <v/>
      </c>
      <c r="C1989" s="7" t="str">
        <f>IF([1]配变!D1989="","",[1]配变!D1989)</f>
        <v/>
      </c>
      <c r="D1989" s="7" t="str">
        <f>IF([1]配变!F1989="","",[1]配变!F1989)</f>
        <v/>
      </c>
      <c r="E1989" s="7" t="str">
        <f>IF([1]配变!H1989="","",[1]配变!H1989)</f>
        <v/>
      </c>
      <c r="F1989" s="7" t="str">
        <f>IF([1]配变!J1989="","",[1]配变!J1989)</f>
        <v/>
      </c>
      <c r="G1989" s="7" t="str">
        <f>IF([1]配变!K1989="","",[1]配变!K1989)</f>
        <v/>
      </c>
      <c r="H1989" s="7" t="str">
        <f>IF([1]配变!L1989="","",[1]配变!L1989)</f>
        <v/>
      </c>
      <c r="I1989" s="7" t="str">
        <f>IF([1]配变!M1989="","",[1]配变!M1989)</f>
        <v/>
      </c>
      <c r="J1989" s="7" t="str">
        <f>IF([1]配变!G1989="","",[1]配变!G1989)</f>
        <v/>
      </c>
    </row>
    <row r="1990" spans="1:10" x14ac:dyDescent="0.15">
      <c r="A1990" s="7" t="str">
        <f>IF([1]配变!A1990="","",[1]配变!A1990)</f>
        <v/>
      </c>
      <c r="B1990" s="7" t="str">
        <f>IF([1]配变!B1990="","",[1]配变!B1990)</f>
        <v/>
      </c>
      <c r="C1990" s="7" t="str">
        <f>IF([1]配变!D1990="","",[1]配变!D1990)</f>
        <v/>
      </c>
      <c r="D1990" s="7" t="str">
        <f>IF([1]配变!F1990="","",[1]配变!F1990)</f>
        <v/>
      </c>
      <c r="E1990" s="7" t="str">
        <f>IF([1]配变!H1990="","",[1]配变!H1990)</f>
        <v/>
      </c>
      <c r="F1990" s="7" t="str">
        <f>IF([1]配变!J1990="","",[1]配变!J1990)</f>
        <v/>
      </c>
      <c r="G1990" s="7" t="str">
        <f>IF([1]配变!K1990="","",[1]配变!K1990)</f>
        <v/>
      </c>
      <c r="H1990" s="7" t="str">
        <f>IF([1]配变!L1990="","",[1]配变!L1990)</f>
        <v/>
      </c>
      <c r="I1990" s="7" t="str">
        <f>IF([1]配变!M1990="","",[1]配变!M1990)</f>
        <v/>
      </c>
      <c r="J1990" s="7" t="str">
        <f>IF([1]配变!G1990="","",[1]配变!G1990)</f>
        <v/>
      </c>
    </row>
    <row r="1991" spans="1:10" x14ac:dyDescent="0.15">
      <c r="A1991" s="7" t="str">
        <f>IF([1]配变!A1991="","",[1]配变!A1991)</f>
        <v/>
      </c>
      <c r="B1991" s="7" t="str">
        <f>IF([1]配变!B1991="","",[1]配变!B1991)</f>
        <v/>
      </c>
      <c r="C1991" s="7" t="str">
        <f>IF([1]配变!D1991="","",[1]配变!D1991)</f>
        <v/>
      </c>
      <c r="D1991" s="7" t="str">
        <f>IF([1]配变!F1991="","",[1]配变!F1991)</f>
        <v/>
      </c>
      <c r="E1991" s="7" t="str">
        <f>IF([1]配变!H1991="","",[1]配变!H1991)</f>
        <v/>
      </c>
      <c r="F1991" s="7" t="str">
        <f>IF([1]配变!J1991="","",[1]配变!J1991)</f>
        <v/>
      </c>
      <c r="G1991" s="7" t="str">
        <f>IF([1]配变!K1991="","",[1]配变!K1991)</f>
        <v/>
      </c>
      <c r="H1991" s="7" t="str">
        <f>IF([1]配变!L1991="","",[1]配变!L1991)</f>
        <v/>
      </c>
      <c r="I1991" s="7" t="str">
        <f>IF([1]配变!M1991="","",[1]配变!M1991)</f>
        <v/>
      </c>
      <c r="J1991" s="7" t="str">
        <f>IF([1]配变!G1991="","",[1]配变!G1991)</f>
        <v/>
      </c>
    </row>
    <row r="1992" spans="1:10" x14ac:dyDescent="0.15">
      <c r="A1992" s="7" t="str">
        <f>IF([1]配变!A1992="","",[1]配变!A1992)</f>
        <v/>
      </c>
      <c r="B1992" s="7" t="str">
        <f>IF([1]配变!B1992="","",[1]配变!B1992)</f>
        <v/>
      </c>
      <c r="C1992" s="7" t="str">
        <f>IF([1]配变!D1992="","",[1]配变!D1992)</f>
        <v/>
      </c>
      <c r="D1992" s="7" t="str">
        <f>IF([1]配变!F1992="","",[1]配变!F1992)</f>
        <v/>
      </c>
      <c r="E1992" s="7" t="str">
        <f>IF([1]配变!H1992="","",[1]配变!H1992)</f>
        <v/>
      </c>
      <c r="F1992" s="7" t="str">
        <f>IF([1]配变!J1992="","",[1]配变!J1992)</f>
        <v/>
      </c>
      <c r="G1992" s="7" t="str">
        <f>IF([1]配变!K1992="","",[1]配变!K1992)</f>
        <v/>
      </c>
      <c r="H1992" s="7" t="str">
        <f>IF([1]配变!L1992="","",[1]配变!L1992)</f>
        <v/>
      </c>
      <c r="I1992" s="7" t="str">
        <f>IF([1]配变!M1992="","",[1]配变!M1992)</f>
        <v/>
      </c>
      <c r="J1992" s="7" t="str">
        <f>IF([1]配变!G1992="","",[1]配变!G1992)</f>
        <v/>
      </c>
    </row>
    <row r="1993" spans="1:10" x14ac:dyDescent="0.15">
      <c r="A1993" s="7" t="str">
        <f>IF([1]配变!A1993="","",[1]配变!A1993)</f>
        <v/>
      </c>
      <c r="B1993" s="7" t="str">
        <f>IF([1]配变!B1993="","",[1]配变!B1993)</f>
        <v/>
      </c>
      <c r="C1993" s="7" t="str">
        <f>IF([1]配变!D1993="","",[1]配变!D1993)</f>
        <v/>
      </c>
      <c r="D1993" s="7" t="str">
        <f>IF([1]配变!F1993="","",[1]配变!F1993)</f>
        <v/>
      </c>
      <c r="E1993" s="7" t="str">
        <f>IF([1]配变!H1993="","",[1]配变!H1993)</f>
        <v/>
      </c>
      <c r="F1993" s="7" t="str">
        <f>IF([1]配变!J1993="","",[1]配变!J1993)</f>
        <v/>
      </c>
      <c r="G1993" s="7" t="str">
        <f>IF([1]配变!K1993="","",[1]配变!K1993)</f>
        <v/>
      </c>
      <c r="H1993" s="7" t="str">
        <f>IF([1]配变!L1993="","",[1]配变!L1993)</f>
        <v/>
      </c>
      <c r="I1993" s="7" t="str">
        <f>IF([1]配变!M1993="","",[1]配变!M1993)</f>
        <v/>
      </c>
      <c r="J1993" s="7" t="str">
        <f>IF([1]配变!G1993="","",[1]配变!G1993)</f>
        <v/>
      </c>
    </row>
    <row r="1994" spans="1:10" x14ac:dyDescent="0.15">
      <c r="A1994" s="7" t="str">
        <f>IF([1]配变!A1994="","",[1]配变!A1994)</f>
        <v/>
      </c>
      <c r="B1994" s="7" t="str">
        <f>IF([1]配变!B1994="","",[1]配变!B1994)</f>
        <v/>
      </c>
      <c r="C1994" s="7" t="str">
        <f>IF([1]配变!D1994="","",[1]配变!D1994)</f>
        <v/>
      </c>
      <c r="D1994" s="7" t="str">
        <f>IF([1]配变!F1994="","",[1]配变!F1994)</f>
        <v/>
      </c>
      <c r="E1994" s="7" t="str">
        <f>IF([1]配变!H1994="","",[1]配变!H1994)</f>
        <v/>
      </c>
      <c r="F1994" s="7" t="str">
        <f>IF([1]配变!J1994="","",[1]配变!J1994)</f>
        <v/>
      </c>
      <c r="G1994" s="7" t="str">
        <f>IF([1]配变!K1994="","",[1]配变!K1994)</f>
        <v/>
      </c>
      <c r="H1994" s="7" t="str">
        <f>IF([1]配变!L1994="","",[1]配变!L1994)</f>
        <v/>
      </c>
      <c r="I1994" s="7" t="str">
        <f>IF([1]配变!M1994="","",[1]配变!M1994)</f>
        <v/>
      </c>
      <c r="J1994" s="7" t="str">
        <f>IF([1]配变!G1994="","",[1]配变!G1994)</f>
        <v/>
      </c>
    </row>
    <row r="1995" spans="1:10" x14ac:dyDescent="0.15">
      <c r="A1995" s="7" t="str">
        <f>IF([1]配变!A1995="","",[1]配变!A1995)</f>
        <v/>
      </c>
      <c r="B1995" s="7" t="str">
        <f>IF([1]配变!B1995="","",[1]配变!B1995)</f>
        <v/>
      </c>
      <c r="C1995" s="7" t="str">
        <f>IF([1]配变!D1995="","",[1]配变!D1995)</f>
        <v/>
      </c>
      <c r="D1995" s="7" t="str">
        <f>IF([1]配变!F1995="","",[1]配变!F1995)</f>
        <v/>
      </c>
      <c r="E1995" s="7" t="str">
        <f>IF([1]配变!H1995="","",[1]配变!H1995)</f>
        <v/>
      </c>
      <c r="F1995" s="7" t="str">
        <f>IF([1]配变!J1995="","",[1]配变!J1995)</f>
        <v/>
      </c>
      <c r="G1995" s="7" t="str">
        <f>IF([1]配变!K1995="","",[1]配变!K1995)</f>
        <v/>
      </c>
      <c r="H1995" s="7" t="str">
        <f>IF([1]配变!L1995="","",[1]配变!L1995)</f>
        <v/>
      </c>
      <c r="I1995" s="7" t="str">
        <f>IF([1]配变!M1995="","",[1]配变!M1995)</f>
        <v/>
      </c>
      <c r="J1995" s="7" t="str">
        <f>IF([1]配变!G1995="","",[1]配变!G1995)</f>
        <v/>
      </c>
    </row>
    <row r="1996" spans="1:10" x14ac:dyDescent="0.15">
      <c r="A1996" s="7" t="str">
        <f>IF([1]配变!A1996="","",[1]配变!A1996)</f>
        <v/>
      </c>
      <c r="B1996" s="7" t="str">
        <f>IF([1]配变!B1996="","",[1]配变!B1996)</f>
        <v/>
      </c>
      <c r="C1996" s="7" t="str">
        <f>IF([1]配变!D1996="","",[1]配变!D1996)</f>
        <v/>
      </c>
      <c r="D1996" s="7" t="str">
        <f>IF([1]配变!F1996="","",[1]配变!F1996)</f>
        <v/>
      </c>
      <c r="E1996" s="7" t="str">
        <f>IF([1]配变!H1996="","",[1]配变!H1996)</f>
        <v/>
      </c>
      <c r="F1996" s="7" t="str">
        <f>IF([1]配变!J1996="","",[1]配变!J1996)</f>
        <v/>
      </c>
      <c r="G1996" s="7" t="str">
        <f>IF([1]配变!K1996="","",[1]配变!K1996)</f>
        <v/>
      </c>
      <c r="H1996" s="7" t="str">
        <f>IF([1]配变!L1996="","",[1]配变!L1996)</f>
        <v/>
      </c>
      <c r="I1996" s="7" t="str">
        <f>IF([1]配变!M1996="","",[1]配变!M1996)</f>
        <v/>
      </c>
      <c r="J1996" s="7" t="str">
        <f>IF([1]配变!G1996="","",[1]配变!G1996)</f>
        <v/>
      </c>
    </row>
    <row r="1997" spans="1:10" x14ac:dyDescent="0.15">
      <c r="A1997" s="7" t="str">
        <f>IF([1]配变!A1997="","",[1]配变!A1997)</f>
        <v/>
      </c>
      <c r="B1997" s="7" t="str">
        <f>IF([1]配变!B1997="","",[1]配变!B1997)</f>
        <v/>
      </c>
      <c r="C1997" s="7" t="str">
        <f>IF([1]配变!D1997="","",[1]配变!D1997)</f>
        <v/>
      </c>
      <c r="D1997" s="7" t="str">
        <f>IF([1]配变!F1997="","",[1]配变!F1997)</f>
        <v/>
      </c>
      <c r="E1997" s="7" t="str">
        <f>IF([1]配变!H1997="","",[1]配变!H1997)</f>
        <v/>
      </c>
      <c r="F1997" s="7" t="str">
        <f>IF([1]配变!J1997="","",[1]配变!J1997)</f>
        <v/>
      </c>
      <c r="G1997" s="7" t="str">
        <f>IF([1]配变!K1997="","",[1]配变!K1997)</f>
        <v/>
      </c>
      <c r="H1997" s="7" t="str">
        <f>IF([1]配变!L1997="","",[1]配变!L1997)</f>
        <v/>
      </c>
      <c r="I1997" s="7" t="str">
        <f>IF([1]配变!M1997="","",[1]配变!M1997)</f>
        <v/>
      </c>
      <c r="J1997" s="7" t="str">
        <f>IF([1]配变!G1997="","",[1]配变!G1997)</f>
        <v/>
      </c>
    </row>
    <row r="1998" spans="1:10" x14ac:dyDescent="0.15">
      <c r="A1998" s="7" t="str">
        <f>IF([1]配变!A1998="","",[1]配变!A1998)</f>
        <v/>
      </c>
      <c r="B1998" s="7" t="str">
        <f>IF([1]配变!B1998="","",[1]配变!B1998)</f>
        <v/>
      </c>
      <c r="C1998" s="7" t="str">
        <f>IF([1]配变!D1998="","",[1]配变!D1998)</f>
        <v/>
      </c>
      <c r="D1998" s="7" t="str">
        <f>IF([1]配变!F1998="","",[1]配变!F1998)</f>
        <v/>
      </c>
      <c r="E1998" s="7" t="str">
        <f>IF([1]配变!H1998="","",[1]配变!H1998)</f>
        <v/>
      </c>
      <c r="F1998" s="7" t="str">
        <f>IF([1]配变!J1998="","",[1]配变!J1998)</f>
        <v/>
      </c>
      <c r="G1998" s="7" t="str">
        <f>IF([1]配变!K1998="","",[1]配变!K1998)</f>
        <v/>
      </c>
      <c r="H1998" s="7" t="str">
        <f>IF([1]配变!L1998="","",[1]配变!L1998)</f>
        <v/>
      </c>
      <c r="I1998" s="7" t="str">
        <f>IF([1]配变!M1998="","",[1]配变!M1998)</f>
        <v/>
      </c>
      <c r="J1998" s="7" t="str">
        <f>IF([1]配变!G1998="","",[1]配变!G1998)</f>
        <v/>
      </c>
    </row>
    <row r="1999" spans="1:10" x14ac:dyDescent="0.15">
      <c r="A1999" s="7" t="str">
        <f>IF([1]配变!A1999="","",[1]配变!A1999)</f>
        <v/>
      </c>
      <c r="B1999" s="7" t="str">
        <f>IF([1]配变!B1999="","",[1]配变!B1999)</f>
        <v/>
      </c>
      <c r="C1999" s="7" t="str">
        <f>IF([1]配变!D1999="","",[1]配变!D1999)</f>
        <v/>
      </c>
      <c r="D1999" s="7" t="str">
        <f>IF([1]配变!F1999="","",[1]配变!F1999)</f>
        <v/>
      </c>
      <c r="E1999" s="7" t="str">
        <f>IF([1]配变!H1999="","",[1]配变!H1999)</f>
        <v/>
      </c>
      <c r="F1999" s="7" t="str">
        <f>IF([1]配变!J1999="","",[1]配变!J1999)</f>
        <v/>
      </c>
      <c r="G1999" s="7" t="str">
        <f>IF([1]配变!K1999="","",[1]配变!K1999)</f>
        <v/>
      </c>
      <c r="H1999" s="7" t="str">
        <f>IF([1]配变!L1999="","",[1]配变!L1999)</f>
        <v/>
      </c>
      <c r="I1999" s="7" t="str">
        <f>IF([1]配变!M1999="","",[1]配变!M1999)</f>
        <v/>
      </c>
      <c r="J1999" s="7" t="str">
        <f>IF([1]配变!G1999="","",[1]配变!G1999)</f>
        <v/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表3-15</vt:lpstr>
      <vt:lpstr>配变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2015-02-12T08:55:30Z</dcterms:modified>
</cp:coreProperties>
</file>