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tables/table7.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nkit kumar Gupta\Downloads\"/>
    </mc:Choice>
  </mc:AlternateContent>
  <xr:revisionPtr revIDLastSave="0" documentId="13_ncr:1_{FACB90FF-7466-485C-A240-483C8374480D}" xr6:coauthVersionLast="47" xr6:coauthVersionMax="47" xr10:uidLastSave="{00000000-0000-0000-0000-000000000000}"/>
  <bookViews>
    <workbookView xWindow="-110" yWindow="-110" windowWidth="19420" windowHeight="10300" activeTab="3" xr2:uid="{39C52424-207F-AC4A-AB97-1E9E66412975}"/>
  </bookViews>
  <sheets>
    <sheet name="Invoice_Pivot" sheetId="12" r:id="rId1"/>
    <sheet name="KPI_Invoice" sheetId="17" r:id="rId2"/>
    <sheet name="Invoice_Clean4 (3)" sheetId="16" r:id="rId3"/>
    <sheet name="Invoiced_Achievement5" sheetId="11" r:id="rId4"/>
    <sheet name="KPI_Opportunity" sheetId="22" r:id="rId5"/>
    <sheet name="KPI_Oppty_Status" sheetId="23" r:id="rId6"/>
    <sheet name="Sheet1" sheetId="29" r:id="rId7"/>
    <sheet name="KPI_Stage_Revenue" sheetId="25" r:id="rId8"/>
    <sheet name="KPI_Oppty_Product" sheetId="27" r:id="rId9"/>
    <sheet name="Top_Open_Opportunities (4)" sheetId="26" r:id="rId10"/>
    <sheet name="KPI_Top4_Open" sheetId="28" r:id="rId11"/>
    <sheet name="Top_Open_Opportunities" sheetId="21" r:id="rId12"/>
    <sheet name="KPI_Meeting" sheetId="18" r:id="rId13"/>
    <sheet name="Meetings_Clean3" sheetId="4" r:id="rId14"/>
    <sheet name="Opportunities_Clean" sheetId="3" r:id="rId15"/>
    <sheet name="KPI_Achievement" sheetId="7" r:id="rId16"/>
    <sheet name="Helper" sheetId="9" r:id="rId17"/>
    <sheet name="Dashboard" sheetId="10" r:id="rId18"/>
    <sheet name="Achievement Summary" sheetId="2" r:id="rId19"/>
    <sheet name="Total " sheetId="30" r:id="rId20"/>
  </sheets>
  <definedNames>
    <definedName name="ExternalData_1" localSheetId="18" hidden="1">'Achievement Summary'!$A$1:$F$818</definedName>
    <definedName name="ExternalData_1" localSheetId="11" hidden="1">Top_Open_Opportunities!$A$1:$J$50</definedName>
    <definedName name="ExternalData_2" localSheetId="14" hidden="1">Opportunities_Clean!$A$1:$B$6</definedName>
    <definedName name="ExternalData_2" localSheetId="9" hidden="1">'Top_Open_Opportunities (4)'!$A$1:$N$50</definedName>
    <definedName name="ExternalData_3" localSheetId="13" hidden="1">Meetings_Clean3!$A$1:$C$35</definedName>
    <definedName name="ExternalData_5" localSheetId="3" hidden="1">Invoiced_Achievement5!$A$1:$D$205</definedName>
    <definedName name="ExternalData_6" localSheetId="2" hidden="1">'Invoice_Clean4 (3)'!$A$1:$D$205</definedName>
    <definedName name="Slicer_Years__Meeting_Date">#N/A</definedName>
  </definedNames>
  <calcPr calcId="191029"/>
  <pivotCaches>
    <pivotCache cacheId="0" r:id="rId21"/>
    <pivotCache cacheId="1" r:id="rId22"/>
    <pivotCache cacheId="2" r:id="rId23"/>
    <pivotCache cacheId="6" r:id="rId24"/>
    <pivotCache cacheId="4" r:id="rId25"/>
    <pivotCache cacheId="5" r:id="rId26"/>
  </pivotCaches>
  <extLst>
    <ext xmlns:x14="http://schemas.microsoft.com/office/spreadsheetml/2009/9/main" uri="{BBE1A952-AA13-448e-AADC-164F8A28A991}">
      <x14:slicerCaches>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30" l="1"/>
  <c r="G3" i="30"/>
  <c r="F3" i="30"/>
  <c r="E3" i="30"/>
  <c r="D3" i="30"/>
  <c r="C3" i="30"/>
  <c r="B3" i="30"/>
  <c r="B2" i="9"/>
  <c r="A28" i="9"/>
  <c r="A27" i="9"/>
  <c r="D19" i="9"/>
  <c r="F19" i="9" s="1"/>
  <c r="F23" i="9" s="1"/>
  <c r="I4" i="9"/>
  <c r="D18" i="9"/>
  <c r="E4" i="9"/>
  <c r="D17" i="9"/>
  <c r="B4" i="9"/>
  <c r="C19" i="9"/>
  <c r="E19" i="9" s="1"/>
  <c r="E23" i="9" s="1"/>
  <c r="I3" i="9"/>
  <c r="C18" i="9"/>
  <c r="E3" i="9"/>
  <c r="C17" i="9"/>
  <c r="B3" i="9"/>
  <c r="B19" i="9"/>
  <c r="I2" i="9"/>
  <c r="B18" i="9"/>
  <c r="F18" i="9" s="1"/>
  <c r="F22" i="9" s="1"/>
  <c r="E2" i="9"/>
  <c r="B17" i="9"/>
  <c r="F17" i="9" s="1"/>
  <c r="F21" i="9" s="1"/>
  <c r="H3" i="30"/>
  <c r="E17" i="9" l="1"/>
  <c r="E21" i="9" s="1"/>
  <c r="E18" i="9"/>
  <c r="E2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8CBAA2-245F-0343-A8A3-D5CB89FFD132}" keepAlive="1" name="Query - Achievement Summary" description="Connection to the 'Achievement Summary' query in the workbook." type="5" refreshedVersion="8" background="1" saveData="1">
    <dbPr connection="Provider=Microsoft.Mashup.OleDb.1;Data Source=$Workbook$;Location=&quot;Achievement Summary&quot;;Extended Properties=&quot;&quot;" command="SELECT * FROM [Achievement Summary]"/>
  </connection>
  <connection id="2" xr16:uid="{34E9FAC0-A2B2-CE4A-A247-22480839F962}" keepAlive="1" name="Query - Invoice_Clean4" description="Connection to the 'Invoice_Clean4' query in the workbook." type="5" refreshedVersion="8" background="1" saveData="1">
    <dbPr connection="Provider=Microsoft.Mashup.OleDb.1;Data Source=$Workbook$;Location=Invoice_Clean4;Extended Properties=&quot;&quot;" command="SELECT * FROM [Invoice_Clean4]"/>
  </connection>
  <connection id="3" xr16:uid="{67BB9DC8-D121-8142-8EEB-559C5F9D531B}" keepAlive="1" name="Query - Invoice_Clean4 (2)" description="Connection to the 'Invoice_Clean4 (2)' query in the workbook." type="5" refreshedVersion="8" background="1" saveData="1">
    <dbPr connection="Provider=Microsoft.Mashup.OleDb.1;Data Source=$Workbook$;Location=&quot;Invoice_Clean4 (2)&quot;;Extended Properties=&quot;&quot;" command="SELECT * FROM [Invoice_Clean4 (2)]"/>
  </connection>
  <connection id="4" xr16:uid="{0EE0FD38-A373-7C46-AA80-02C35147EFFA}" keepAlive="1" name="Query - Invoice_Clean4 (3)" description="Connection to the 'Invoice_Clean4 (3)' query in the workbook." type="5" refreshedVersion="8" background="1" saveData="1">
    <dbPr connection="Provider=Microsoft.Mashup.OleDb.1;Data Source=$Workbook$;Location=&quot;Invoice_Clean4 (3)&quot;;Extended Properties=&quot;&quot;" command="SELECT * FROM [Invoice_Clean4 (3)]"/>
  </connection>
  <connection id="5" xr16:uid="{DB81CFE3-1179-6E4D-BAB9-A9CAD22C2886}" keepAlive="1" name="Query - Invoiced_Achievement5" description="Connection to the 'Invoiced_Achievement5' query in the workbook." type="5" refreshedVersion="8" background="1" saveData="1">
    <dbPr connection="Provider=Microsoft.Mashup.OleDb.1;Data Source=$Workbook$;Location=Invoiced_Achievement5;Extended Properties=&quot;&quot;" command="SELECT * FROM [Invoiced_Achievement5]"/>
  </connection>
  <connection id="6" xr16:uid="{891D4323-8AF9-3844-BFA3-58EBCBC92A9C}" keepAlive="1" name="Query - Meetings_Clean3" description="Connection to the 'Meetings_Clean3' query in the workbook." type="5" refreshedVersion="8" background="1" saveData="1">
    <dbPr connection="Provider=Microsoft.Mashup.OleDb.1;Data Source=$Workbook$;Location=Meetings_Clean3;Extended Properties=&quot;&quot;" command="SELECT * FROM [Meetings_Clean3]"/>
  </connection>
  <connection id="7" xr16:uid="{C258DE58-B789-2241-95B0-3D3802EEA87F}" keepAlive="1" name="Query - Opportunities_Clean" description="Connection to the 'Opportunities_Clean' query in the workbook." type="5" refreshedVersion="8" background="1" saveData="1">
    <dbPr connection="Provider=Microsoft.Mashup.OleDb.1;Data Source=$Workbook$;Location=Opportunities_Clean;Extended Properties=&quot;&quot;" command="SELECT * FROM [Opportunities_Clean]"/>
  </connection>
  <connection id="8" xr16:uid="{E0473F8D-F157-E841-A1ED-8D1C6D7BEFF9}" keepAlive="1" name="Query - Top_Open_Opportunities" description="Connection to the 'Top_Open_Opportunities' query in the workbook." type="5" refreshedVersion="8" background="1" saveData="1">
    <dbPr connection="Provider=Microsoft.Mashup.OleDb.1;Data Source=$Workbook$;Location=Top_Open_Opportunities;Extended Properties=&quot;&quot;" command="SELECT * FROM [Top_Open_Opportunities]"/>
  </connection>
  <connection id="9" xr16:uid="{08776EB4-D726-0A4F-A652-E865EFC5FA80}" keepAlive="1" name="Query - Top_Open_Opportunities (2)" description="Connection to the 'Top_Open_Opportunities (2)' query in the workbook." type="5" refreshedVersion="0" background="1">
    <dbPr connection="Provider=Microsoft.Mashup.OleDb.1;Data Source=$Workbook$;Location=&quot;Top_Open_Opportunities (2)&quot;;Extended Properties=&quot;&quot;" command="SELECT * FROM [Top_Open_Opportunities (2)]"/>
  </connection>
  <connection id="10" xr16:uid="{0BAC47DD-0272-4B43-93DA-96DD4972A248}" keepAlive="1" name="Query - Top_Open_Opportunities (3)" description="Connection to the 'Top_Open_Opportunities (3)' query in the workbook." type="5" refreshedVersion="8" background="1" saveData="1">
    <dbPr connection="Provider=Microsoft.Mashup.OleDb.1;Data Source=$Workbook$;Location=&quot;Top_Open_Opportunities (3)&quot;;Extended Properties=&quot;&quot;" command="SELECT * FROM [Top_Open_Opportunities (3)]"/>
  </connection>
  <connection id="11" xr16:uid="{F519288E-3D19-1F4D-BDCA-6806B895E50A}" keepAlive="1" name="Query - Top_Open_Opportunities (4)" description="Connection to the 'Top_Open_Opportunities (4)' query in the workbook." type="5" refreshedVersion="8" background="1" saveData="1">
    <dbPr connection="Provider=Microsoft.Mashup.OleDb.1;Data Source=$Workbook$;Location=&quot;Top_Open_Opportunities (4)&quot;;Extended Properties=&quot;&quot;" command="SELECT * FROM [Top_Open_Opportunities (4)]"/>
  </connection>
</connections>
</file>

<file path=xl/sharedStrings.xml><?xml version="1.0" encoding="utf-8"?>
<sst xmlns="http://schemas.openxmlformats.org/spreadsheetml/2006/main" count="4441" uniqueCount="407">
  <si>
    <t>Exec Name</t>
  </si>
  <si>
    <t>Meeting Date</t>
  </si>
  <si>
    <t>Abhinav Shivam</t>
  </si>
  <si>
    <t>Vinay</t>
  </si>
  <si>
    <t>Animesh Rawat</t>
  </si>
  <si>
    <t>Ketan Jain</t>
  </si>
  <si>
    <t>Gilbert</t>
  </si>
  <si>
    <t>Shivani Sharma</t>
  </si>
  <si>
    <t>Manish Sharma</t>
  </si>
  <si>
    <t>Raju Kumar</t>
  </si>
  <si>
    <t>Mark</t>
  </si>
  <si>
    <t>Branch Name</t>
  </si>
  <si>
    <t>Business Type</t>
  </si>
  <si>
    <t>Target Amount</t>
  </si>
  <si>
    <t>Placed Amount</t>
  </si>
  <si>
    <t>Achievement %</t>
  </si>
  <si>
    <t>Ahmedabad</t>
  </si>
  <si>
    <t>Renewal</t>
  </si>
  <si>
    <t>New</t>
  </si>
  <si>
    <t>Cross Sell</t>
  </si>
  <si>
    <t>Juli</t>
  </si>
  <si>
    <t>Kumar Jha</t>
  </si>
  <si>
    <t>Vidit Shah</t>
  </si>
  <si>
    <t>Total Opportunities</t>
  </si>
  <si>
    <t>premium_amount</t>
  </si>
  <si>
    <t>revenue_amount</t>
  </si>
  <si>
    <t>stage</t>
  </si>
  <si>
    <t>Status</t>
  </si>
  <si>
    <t>Qualify Opportunity</t>
  </si>
  <si>
    <t>Open</t>
  </si>
  <si>
    <t>Propose Solution</t>
  </si>
  <si>
    <t>Invoice_number</t>
  </si>
  <si>
    <t>Row Labels</t>
  </si>
  <si>
    <t>Grand Total</t>
  </si>
  <si>
    <t>Column Labels</t>
  </si>
  <si>
    <t>Sum of Target Amount</t>
  </si>
  <si>
    <t>Sum of Placed Amount</t>
  </si>
  <si>
    <t>Amount</t>
  </si>
  <si>
    <t>Target</t>
  </si>
  <si>
    <t>Placed</t>
  </si>
  <si>
    <t>Invoice</t>
  </si>
  <si>
    <t>Invoiced Amount</t>
  </si>
  <si>
    <t>Sanjay Trivedi</t>
  </si>
  <si>
    <t>Anita Sethi</t>
  </si>
  <si>
    <t>Ashok Chatterjee</t>
  </si>
  <si>
    <t>Rani Agarwal</t>
  </si>
  <si>
    <t>Arjun Rao</t>
  </si>
  <si>
    <t>Anil Naik</t>
  </si>
  <si>
    <t>Simran Trivedi</t>
  </si>
  <si>
    <t>Dhruv Chopra</t>
  </si>
  <si>
    <t>Jaya Chopra</t>
  </si>
  <si>
    <t>Kiran Goyal</t>
  </si>
  <si>
    <t>Pravin Sengupta</t>
  </si>
  <si>
    <t>Snehal Das</t>
  </si>
  <si>
    <t>Rajesh Malhotra</t>
  </si>
  <si>
    <t>Archana Bhatia</t>
  </si>
  <si>
    <t>Ashok Reddy</t>
  </si>
  <si>
    <t>Madhuri Bhatia</t>
  </si>
  <si>
    <t>Pranav Mishra</t>
  </si>
  <si>
    <t>Rina Goyal</t>
  </si>
  <si>
    <t>Geeta Gupta</t>
  </si>
  <si>
    <t>Sudhir Roy</t>
  </si>
  <si>
    <t>Rani Kaul</t>
  </si>
  <si>
    <t>Kavita Sharma</t>
  </si>
  <si>
    <t>Shikha Sethi</t>
  </si>
  <si>
    <t>Amit Bhargava</t>
  </si>
  <si>
    <t>Alka Goel</t>
  </si>
  <si>
    <t>Harish Sharma</t>
  </si>
  <si>
    <t>Gaurav Goel</t>
  </si>
  <si>
    <t>Ravi Naik</t>
  </si>
  <si>
    <t>Kamlesh Prasad</t>
  </si>
  <si>
    <t>Nikhil Verma</t>
  </si>
  <si>
    <t>Vaishali Desai</t>
  </si>
  <si>
    <t>Atul Naik</t>
  </si>
  <si>
    <t>Meena Bhargava</t>
  </si>
  <si>
    <t>Mona Chopra</t>
  </si>
  <si>
    <t>Mohit Tiwari</t>
  </si>
  <si>
    <t>Tina Dutta</t>
  </si>
  <si>
    <t>Hemant Das</t>
  </si>
  <si>
    <t>Sanjana Bhargava</t>
  </si>
  <si>
    <t>Kamlesh Trivedi</t>
  </si>
  <si>
    <t>Nikita Tiwari</t>
  </si>
  <si>
    <t>Kapil Kapoor</t>
  </si>
  <si>
    <t>Harish Rana</t>
  </si>
  <si>
    <t>Nikhil Pandit</t>
  </si>
  <si>
    <t>Vivek Rana</t>
  </si>
  <si>
    <t>Hemant Nair</t>
  </si>
  <si>
    <t>Veena Bhargava</t>
  </si>
  <si>
    <t>Shivam Shah</t>
  </si>
  <si>
    <t>Bhavna Bhandari</t>
  </si>
  <si>
    <t>Tarun Shah</t>
  </si>
  <si>
    <t>Hemant Chauhan</t>
  </si>
  <si>
    <t>Geeta Verma</t>
  </si>
  <si>
    <t>Ashok Patel</t>
  </si>
  <si>
    <t>Gayatri Reddy</t>
  </si>
  <si>
    <t>Snehal Patel</t>
  </si>
  <si>
    <t>Vivek Yadav</t>
  </si>
  <si>
    <t>Kiran Saxena</t>
  </si>
  <si>
    <t>Uday Reddy</t>
  </si>
  <si>
    <t>Anita Pandit</t>
  </si>
  <si>
    <t>Hina Malhotra</t>
  </si>
  <si>
    <t>Alka Patel</t>
  </si>
  <si>
    <t>Shruti Roy</t>
  </si>
  <si>
    <t>Archana Singh</t>
  </si>
  <si>
    <t>Mukul Goyal</t>
  </si>
  <si>
    <t>Namita Bajaj</t>
  </si>
  <si>
    <t>Nikita Joshi</t>
  </si>
  <si>
    <t>Tejas Shah</t>
  </si>
  <si>
    <t>Kavita Rao</t>
  </si>
  <si>
    <t>Hemant Shah</t>
  </si>
  <si>
    <t>Prabhat Naik</t>
  </si>
  <si>
    <t>Nikhil Tiwari</t>
  </si>
  <si>
    <t>Neha Trivedi</t>
  </si>
  <si>
    <t>Shruti Agarwal</t>
  </si>
  <si>
    <t>Kiran Desai</t>
  </si>
  <si>
    <t>Kanchan Iyer</t>
  </si>
  <si>
    <t>Bhavna Kapoor</t>
  </si>
  <si>
    <t>Ritika Reddy</t>
  </si>
  <si>
    <t>Suresh Das</t>
  </si>
  <si>
    <t>Shikha Chauhan</t>
  </si>
  <si>
    <t>Hemant Dutta</t>
  </si>
  <si>
    <t>Dinesh Pandey</t>
  </si>
  <si>
    <t>Archana Iyer</t>
  </si>
  <si>
    <t>Deepak Menon</t>
  </si>
  <si>
    <t>Vivek Gupta</t>
  </si>
  <si>
    <t>Rina Shah</t>
  </si>
  <si>
    <t>Uday Prasad</t>
  </si>
  <si>
    <t>Nitin Kapoor</t>
  </si>
  <si>
    <t>Harish Kaul</t>
  </si>
  <si>
    <t>Neeraj Arora</t>
  </si>
  <si>
    <t>Mukul Kumar</t>
  </si>
  <si>
    <t>Gauri Naik</t>
  </si>
  <si>
    <t>Harish Menon</t>
  </si>
  <si>
    <t>Mohit Gupta</t>
  </si>
  <si>
    <t>Amit Arora</t>
  </si>
  <si>
    <t>Nikita Pandit</t>
  </si>
  <si>
    <t>Vikas Gupta</t>
  </si>
  <si>
    <t>Kamlesh Pillai</t>
  </si>
  <si>
    <t>Umesh Agarwal</t>
  </si>
  <si>
    <t>Ankur Gandhi</t>
  </si>
  <si>
    <t>Dinesh Kaul</t>
  </si>
  <si>
    <t>Ankur Naik</t>
  </si>
  <si>
    <t>Alex Johnson</t>
  </si>
  <si>
    <t>Emily Thompson</t>
  </si>
  <si>
    <t>Liam Smith</t>
  </si>
  <si>
    <t>Ava Davis</t>
  </si>
  <si>
    <t>Noah Wilson</t>
  </si>
  <si>
    <t>Olivia Brown</t>
  </si>
  <si>
    <t>William Martinez</t>
  </si>
  <si>
    <t>Sophia Garcia</t>
  </si>
  <si>
    <t>James Miller</t>
  </si>
  <si>
    <t>Mia Rodriguez</t>
  </si>
  <si>
    <t>Benjamin Anderson</t>
  </si>
  <si>
    <t>Charlotte Taylor</t>
  </si>
  <si>
    <t>Lucas Hernandez</t>
  </si>
  <si>
    <t>Amelia Moore</t>
  </si>
  <si>
    <t>Henry Thomas</t>
  </si>
  <si>
    <t>Harper Martin</t>
  </si>
  <si>
    <t>Alexander Jackson</t>
  </si>
  <si>
    <t>Ella White</t>
  </si>
  <si>
    <t>Michael Lee</t>
  </si>
  <si>
    <t>Grace Harris</t>
  </si>
  <si>
    <t>Daniel Clark</t>
  </si>
  <si>
    <t>Scarlett Lewis</t>
  </si>
  <si>
    <t>Matthew Walker</t>
  </si>
  <si>
    <t>Madison Robinson</t>
  </si>
  <si>
    <t>David Hall</t>
  </si>
  <si>
    <t>Lily Young</t>
  </si>
  <si>
    <t>Samuel Allen</t>
  </si>
  <si>
    <t>Chloe King</t>
  </si>
  <si>
    <t>Joseph Scott</t>
  </si>
  <si>
    <t>Evelyn Wright</t>
  </si>
  <si>
    <t>Andrew Adams</t>
  </si>
  <si>
    <t>Aria Baker</t>
  </si>
  <si>
    <t>Christopher Campbell</t>
  </si>
  <si>
    <t>Zoe Rivera</t>
  </si>
  <si>
    <t>Anthony Mitchell</t>
  </si>
  <si>
    <t>Mila Flores</t>
  </si>
  <si>
    <t>Joshua Roberts</t>
  </si>
  <si>
    <t>Nora Sanders</t>
  </si>
  <si>
    <t>Ryan Murphy</t>
  </si>
  <si>
    <t>Ellie Patterson</t>
  </si>
  <si>
    <t>Ethan Hughes</t>
  </si>
  <si>
    <t>Layla Price</t>
  </si>
  <si>
    <t>Elijah Cox</t>
  </si>
  <si>
    <t>Penelope Butler</t>
  </si>
  <si>
    <t>Sebastian Long</t>
  </si>
  <si>
    <t>Riley Brooks</t>
  </si>
  <si>
    <t>Jack Richardson</t>
  </si>
  <si>
    <t>Lily Wood</t>
  </si>
  <si>
    <t>Dylan Stewart</t>
  </si>
  <si>
    <t>Audrey Morgan</t>
  </si>
  <si>
    <t>Luke Barnes</t>
  </si>
  <si>
    <t>Bella Sanchez</t>
  </si>
  <si>
    <t>Mason Bell</t>
  </si>
  <si>
    <t>Lillian Parker</t>
  </si>
  <si>
    <t>Owen Reed</t>
  </si>
  <si>
    <t>Sadie Jenkins</t>
  </si>
  <si>
    <t>Gabriel Cooper</t>
  </si>
  <si>
    <t>Aubrey Coleman</t>
  </si>
  <si>
    <t>Aiden Bailey</t>
  </si>
  <si>
    <t>Hannah Evans</t>
  </si>
  <si>
    <t>Isaac Morris</t>
  </si>
  <si>
    <t>Mila Carter</t>
  </si>
  <si>
    <t>Logan Kelly</t>
  </si>
  <si>
    <t>Camila Howard</t>
  </si>
  <si>
    <t>Jayden Hughes</t>
  </si>
  <si>
    <t>Savannah Ward</t>
  </si>
  <si>
    <t>Caleb Bryant</t>
  </si>
  <si>
    <t>Zoe Fisher</t>
  </si>
  <si>
    <t>Nathan Martinez</t>
  </si>
  <si>
    <t>Addison Henderson</t>
  </si>
  <si>
    <t>Hunter Collins</t>
  </si>
  <si>
    <t>Paisley Price</t>
  </si>
  <si>
    <t>Julian Hayes</t>
  </si>
  <si>
    <t>Bella Gonzales</t>
  </si>
  <si>
    <t>Christian Spencer</t>
  </si>
  <si>
    <t>Scarlett Webb</t>
  </si>
  <si>
    <t>Dominic Graham</t>
  </si>
  <si>
    <t>Violet Pearson</t>
  </si>
  <si>
    <t>Jonathan Peterson</t>
  </si>
  <si>
    <t>Maya Simmons</t>
  </si>
  <si>
    <t>Connor Foster</t>
  </si>
  <si>
    <t>Aurora Hamilton</t>
  </si>
  <si>
    <t>Adrian Ross</t>
  </si>
  <si>
    <t>Natalia Stone</t>
  </si>
  <si>
    <t>Miles Andrews</t>
  </si>
  <si>
    <t>Hazel McCarthy</t>
  </si>
  <si>
    <t>Aaron Nichols</t>
  </si>
  <si>
    <t>Piper Holland</t>
  </si>
  <si>
    <t>Evan Bishop</t>
  </si>
  <si>
    <t>Lucy Reid</t>
  </si>
  <si>
    <t>Cameron Lawson</t>
  </si>
  <si>
    <t>Nora Freeman</t>
  </si>
  <si>
    <t>Tyler Stevens</t>
  </si>
  <si>
    <t>Sydney Gibson</t>
  </si>
  <si>
    <t>Caleb Watts</t>
  </si>
  <si>
    <t>Ruby Holland</t>
  </si>
  <si>
    <t>Robert Black</t>
  </si>
  <si>
    <t>Alice Wheeler</t>
  </si>
  <si>
    <t>Justin Kim</t>
  </si>
  <si>
    <t>Molly Zimmerman</t>
  </si>
  <si>
    <t>Mahendara</t>
  </si>
  <si>
    <t>Shruti</t>
  </si>
  <si>
    <t>Janish</t>
  </si>
  <si>
    <t>Aman Tyagi</t>
  </si>
  <si>
    <t>Sum of Invoiced Amount</t>
  </si>
  <si>
    <t>Cross sell</t>
  </si>
  <si>
    <t>Type</t>
  </si>
  <si>
    <t>%Placed</t>
  </si>
  <si>
    <t>%Invoice</t>
  </si>
  <si>
    <t>Account Executive</t>
  </si>
  <si>
    <t>Bussiness Type</t>
  </si>
  <si>
    <t>Invoice Amount</t>
  </si>
  <si>
    <t>Count of Invoice_number</t>
  </si>
  <si>
    <t>Count of Meetings_Clean</t>
  </si>
  <si>
    <t>Meetings_ID</t>
  </si>
  <si>
    <t>Years (Meeting Date)</t>
  </si>
  <si>
    <t>(All)</t>
  </si>
  <si>
    <t>opportunity_id</t>
  </si>
  <si>
    <t>OPP1900001042</t>
  </si>
  <si>
    <t>OPP1900001047</t>
  </si>
  <si>
    <t>OPP1900001048</t>
  </si>
  <si>
    <t>OPP1900001050</t>
  </si>
  <si>
    <t>OPP1900001051</t>
  </si>
  <si>
    <t>OPP1900001052</t>
  </si>
  <si>
    <t>OPP1900001053</t>
  </si>
  <si>
    <t>OPP1900001054</t>
  </si>
  <si>
    <t>OPP1900001055</t>
  </si>
  <si>
    <t>OPP1900001056</t>
  </si>
  <si>
    <t>OPP1900001057</t>
  </si>
  <si>
    <t>OPP1900001058</t>
  </si>
  <si>
    <t>OPP1900001072</t>
  </si>
  <si>
    <t>OPP1900001138</t>
  </si>
  <si>
    <t>OPP1900001222</t>
  </si>
  <si>
    <t>OPP1900001364</t>
  </si>
  <si>
    <t>OPP1900001365</t>
  </si>
  <si>
    <t>OPP1900001390</t>
  </si>
  <si>
    <t>OPP1900001391</t>
  </si>
  <si>
    <t>OPP1900001392</t>
  </si>
  <si>
    <t>OPP1900001393</t>
  </si>
  <si>
    <t>OPP1900001394</t>
  </si>
  <si>
    <t>OPP1900001803</t>
  </si>
  <si>
    <t>OPP1900001906</t>
  </si>
  <si>
    <t>OPP1900001923</t>
  </si>
  <si>
    <t>OPP1900001937</t>
  </si>
  <si>
    <t>OPP1900001938</t>
  </si>
  <si>
    <t>OPP1900001939</t>
  </si>
  <si>
    <t>OPP1900001940</t>
  </si>
  <si>
    <t>OPP1900001941</t>
  </si>
  <si>
    <t>OPP1900001942</t>
  </si>
  <si>
    <t>OPP1900001943</t>
  </si>
  <si>
    <t>OPP1900001944</t>
  </si>
  <si>
    <t>OPP1900001945</t>
  </si>
  <si>
    <t>OPP1900001946</t>
  </si>
  <si>
    <t>OPP1900001947</t>
  </si>
  <si>
    <t>OPP1900001950</t>
  </si>
  <si>
    <t>OPP1900001975</t>
  </si>
  <si>
    <t>OPP1900001976</t>
  </si>
  <si>
    <t>OPP1900002004</t>
  </si>
  <si>
    <t>OPP1900002039</t>
  </si>
  <si>
    <t>OPP1900002092</t>
  </si>
  <si>
    <t>OPP1900002098</t>
  </si>
  <si>
    <t>OPP1900002104</t>
  </si>
  <si>
    <t>Sum of revenue_amount</t>
  </si>
  <si>
    <t>opportunity_name</t>
  </si>
  <si>
    <t>Account Exe Id</t>
  </si>
  <si>
    <t>closing_date</t>
  </si>
  <si>
    <t>EL-Group Mediclaim</t>
  </si>
  <si>
    <t>AL GPA</t>
  </si>
  <si>
    <t>BL - Marine STOP</t>
  </si>
  <si>
    <t>II-Marine</t>
  </si>
  <si>
    <t>PIL-Credit Insurance</t>
  </si>
  <si>
    <t>PIL-CGL</t>
  </si>
  <si>
    <t>PIL -Marine</t>
  </si>
  <si>
    <t>SGL- GMC</t>
  </si>
  <si>
    <t>Sandesh - Marine</t>
  </si>
  <si>
    <t>VS.-Marine</t>
  </si>
  <si>
    <t>II -  GMC</t>
  </si>
  <si>
    <t>II - GPA</t>
  </si>
  <si>
    <t>G R -GMC</t>
  </si>
  <si>
    <t>DB- Cyber Liability</t>
  </si>
  <si>
    <t>KB GMC</t>
  </si>
  <si>
    <t>EI- GMC</t>
  </si>
  <si>
    <t>CVP GMC</t>
  </si>
  <si>
    <t>Sin GMC</t>
  </si>
  <si>
    <t>OPP1900001366</t>
  </si>
  <si>
    <t>Negotiate</t>
  </si>
  <si>
    <t>Closed Won</t>
  </si>
  <si>
    <t>FM-Group Mediclaim</t>
  </si>
  <si>
    <t>Stem GMC</t>
  </si>
  <si>
    <t>DS- Employees GMC</t>
  </si>
  <si>
    <t>BVGMC</t>
  </si>
  <si>
    <t>BV GPA</t>
  </si>
  <si>
    <t>GL-CGL</t>
  </si>
  <si>
    <t>OPP1900001655</t>
  </si>
  <si>
    <t>GL-Crime</t>
  </si>
  <si>
    <t>OPP1900001656</t>
  </si>
  <si>
    <t>OP-GMC</t>
  </si>
  <si>
    <t>Marine</t>
  </si>
  <si>
    <t>OPP1900001843</t>
  </si>
  <si>
    <t>ITNL - IAR (Operational Roads)</t>
  </si>
  <si>
    <t>Maine Open</t>
  </si>
  <si>
    <t>BD PDBI</t>
  </si>
  <si>
    <t>CI-CAR/EAR Policy</t>
  </si>
  <si>
    <t>Sandesh - PDBI</t>
  </si>
  <si>
    <t>VS-PDBI</t>
  </si>
  <si>
    <t>ag - Property Insurance</t>
  </si>
  <si>
    <t>BE-Mega policy</t>
  </si>
  <si>
    <t>BC - PDBI</t>
  </si>
  <si>
    <t>CP-PDBI</t>
  </si>
  <si>
    <t>DB -Mega Policy</t>
  </si>
  <si>
    <t>DB -Terrorism Policy</t>
  </si>
  <si>
    <t>KG-CAR</t>
  </si>
  <si>
    <t>G R -CAR</t>
  </si>
  <si>
    <t>SI-CAR</t>
  </si>
  <si>
    <t>GRTC-CAR</t>
  </si>
  <si>
    <t>PDBI</t>
  </si>
  <si>
    <t>Infra-CAR</t>
  </si>
  <si>
    <t>Fire</t>
  </si>
  <si>
    <t>OPP1900002070</t>
  </si>
  <si>
    <t>PI(Operational Road)</t>
  </si>
  <si>
    <t>SFSP</t>
  </si>
  <si>
    <t>VS.-D &amp; O</t>
  </si>
  <si>
    <t>Count of opportunity_id</t>
  </si>
  <si>
    <t>specialty</t>
  </si>
  <si>
    <t>product_group</t>
  </si>
  <si>
    <t>product_sub_group</t>
  </si>
  <si>
    <t>risk_details</t>
  </si>
  <si>
    <t>Employee Benefits (EB)</t>
  </si>
  <si>
    <t>Employee Benefits</t>
  </si>
  <si>
    <t>Mediclaim</t>
  </si>
  <si>
    <t>Group Medical</t>
  </si>
  <si>
    <t>Group Personal Accident</t>
  </si>
  <si>
    <t>Marine Hull</t>
  </si>
  <si>
    <t>Charterers' Liability Policy</t>
  </si>
  <si>
    <t>Trade Credit &amp;amp; Political Risk</t>
  </si>
  <si>
    <t>Miscellaneous</t>
  </si>
  <si>
    <t>Trade Credit Insurance</t>
  </si>
  <si>
    <t>Liability</t>
  </si>
  <si>
    <t>Financial Lines</t>
  </si>
  <si>
    <t>Commercial General Liability</t>
  </si>
  <si>
    <t>Cyber Liability Insurance</t>
  </si>
  <si>
    <t>Emerging Corporates Group (ECG)</t>
  </si>
  <si>
    <t>Commercial Crime Insurance</t>
  </si>
  <si>
    <t>Marine Cargo</t>
  </si>
  <si>
    <t>Marine Combo policy ( EXIM +Inland)</t>
  </si>
  <si>
    <t>Property / BI</t>
  </si>
  <si>
    <t>Constructions &amp;amp; Infrastructure</t>
  </si>
  <si>
    <t>Industrial All Risks</t>
  </si>
  <si>
    <t>Fire &amp;amp; Special Perils</t>
  </si>
  <si>
    <t>Construction, Power &amp; Infrastructure</t>
  </si>
  <si>
    <t>Engineering</t>
  </si>
  <si>
    <t>Contractors All Risk</t>
  </si>
  <si>
    <t>Crises Mgmt / Terr / Political Risks / K&amp;amp;R</t>
  </si>
  <si>
    <t>Terrorism</t>
  </si>
  <si>
    <t>Political Risks</t>
  </si>
  <si>
    <t>SABOTAGE &amp;amp; TERRORISM &amp;amp; Political Violence</t>
  </si>
  <si>
    <t>Director &amp;amp; Officers / Management  Liability</t>
  </si>
  <si>
    <t>Cross sell Placed Achievement %</t>
  </si>
  <si>
    <t>Cross sell Invoiced Achievement %</t>
  </si>
  <si>
    <t>New Placed Achievement %</t>
  </si>
  <si>
    <t>New Invoiced Achievement %</t>
  </si>
  <si>
    <t>Renewal Placed Achievement %</t>
  </si>
  <si>
    <t>Renewal Invoiced Achievement %</t>
  </si>
  <si>
    <t>Total Open Opportunity</t>
  </si>
  <si>
    <t>&gt;23/01/20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</si>
</sst>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4"/>
      <color rgb="FF000000"/>
      <name val="-webkit-standard"/>
    </font>
    <font>
      <b/>
      <sz val="12"/>
      <color rgb="FF163E64"/>
      <name val="American Typewriter Semibold"/>
    </font>
    <font>
      <sz val="12"/>
      <color rgb="FF000000"/>
      <name val="American Typewrite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 fillId="0" borderId="0" xfId="0" applyFont="1"/>
    <xf numFmtId="2" fontId="0" fillId="0" borderId="0" xfId="0" applyNumberFormat="1"/>
    <xf numFmtId="15" fontId="0" fillId="0" borderId="0" xfId="0" applyNumberFormat="1"/>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164" formatCode="dd/mm/yy"/>
    </dxf>
    <dxf>
      <numFmt numFmtId="0" formatCode="General"/>
    </dxf>
    <dxf>
      <numFmt numFmtId="0" formatCode="General"/>
    </dxf>
    <dxf>
      <numFmt numFmtId="0" formatCode="General"/>
    </dxf>
    <dxf>
      <numFmt numFmtId="0" formatCode="General"/>
    </dxf>
    <dxf>
      <numFmt numFmtId="164"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FFF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1.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Dashboard.xlsx]KPI_Invoice!PivotTable5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No. of Invoices by Account Executive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dLbl>
          <c:idx val="0"/>
          <c:layout>
            <c:manualLayout>
              <c:x val="4.344684790507381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Lst>
        </c:dLbl>
      </c:pivotFmt>
      <c:pivotFmt>
        <c:idx val="5"/>
        <c:spPr>
          <a:solidFill>
            <a:schemeClr val="accent6"/>
          </a:solidFill>
          <a:ln>
            <a:noFill/>
          </a:ln>
          <a:effectLst/>
        </c:spPr>
        <c:dLbl>
          <c:idx val="0"/>
          <c:layout>
            <c:manualLayout>
              <c:x val="1.6122520083219686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dLbl>
          <c:idx val="0"/>
          <c:layout>
            <c:manualLayout>
              <c:x val="1.8650965089540752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dLbl>
          <c:idx val="0"/>
          <c:layout>
            <c:manualLayout>
              <c:x val="-2.9878057278238449E-2"/>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layout>
            <c:manualLayout>
              <c:x val="-1.1678429576833869E-2"/>
              <c:y val="1.388888888888886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Lst>
        </c:dLbl>
      </c:pivotFmt>
    </c:pivotFmts>
    <c:plotArea>
      <c:layout>
        <c:manualLayout>
          <c:layoutTarget val="inner"/>
          <c:xMode val="edge"/>
          <c:yMode val="edge"/>
          <c:x val="0.2185820798948804"/>
          <c:y val="0.10226851851851852"/>
          <c:w val="0.77636107417816458"/>
          <c:h val="0.89773148148148152"/>
        </c:manualLayout>
      </c:layout>
      <c:barChart>
        <c:barDir val="bar"/>
        <c:grouping val="stacked"/>
        <c:varyColors val="0"/>
        <c:ser>
          <c:idx val="0"/>
          <c:order val="0"/>
          <c:tx>
            <c:strRef>
              <c:f>KPI_Invoice!$B$3:$B$4</c:f>
              <c:strCache>
                <c:ptCount val="1"/>
                <c:pt idx="0">
                  <c:v>Cross Sell</c:v>
                </c:pt>
              </c:strCache>
            </c:strRef>
          </c:tx>
          <c:spPr>
            <a:solidFill>
              <a:schemeClr val="accent6"/>
            </a:solidFill>
            <a:ln>
              <a:noFill/>
            </a:ln>
            <a:effectLst/>
          </c:spPr>
          <c:invertIfNegative val="0"/>
          <c:dPt>
            <c:idx val="3"/>
            <c:invertIfNegative val="0"/>
            <c:bubble3D val="0"/>
            <c:extLst>
              <c:ext xmlns:c16="http://schemas.microsoft.com/office/drawing/2014/chart" uri="{C3380CC4-5D6E-409C-BE32-E72D297353CC}">
                <c16:uniqueId val="{00000006-C87D-AE49-BF54-9453588CAE9A}"/>
              </c:ext>
            </c:extLst>
          </c:dPt>
          <c:dPt>
            <c:idx val="5"/>
            <c:invertIfNegative val="0"/>
            <c:bubble3D val="0"/>
            <c:extLst>
              <c:ext xmlns:c16="http://schemas.microsoft.com/office/drawing/2014/chart" uri="{C3380CC4-5D6E-409C-BE32-E72D297353CC}">
                <c16:uniqueId val="{00000005-C87D-AE49-BF54-9453588CAE9A}"/>
              </c:ext>
            </c:extLst>
          </c:dPt>
          <c:dPt>
            <c:idx val="7"/>
            <c:invertIfNegative val="0"/>
            <c:bubble3D val="0"/>
            <c:extLst>
              <c:ext xmlns:c16="http://schemas.microsoft.com/office/drawing/2014/chart" uri="{C3380CC4-5D6E-409C-BE32-E72D297353CC}">
                <c16:uniqueId val="{00000009-C87D-AE49-BF54-9453588CAE9A}"/>
              </c:ext>
            </c:extLst>
          </c:dPt>
          <c:dLbls>
            <c:dLbl>
              <c:idx val="3"/>
              <c:layout>
                <c:manualLayout>
                  <c:x val="1.6122520083219686E-2"/>
                  <c:y val="4.629629629629544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7D-AE49-BF54-9453588CAE9A}"/>
                </c:ext>
              </c:extLst>
            </c:dLbl>
            <c:dLbl>
              <c:idx val="5"/>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 xmlns:c16="http://schemas.microsoft.com/office/drawing/2014/chart" uri="{C3380CC4-5D6E-409C-BE32-E72D297353CC}">
                  <c16:uniqueId val="{00000005-C87D-AE49-BF54-9453588CAE9A}"/>
                </c:ext>
              </c:extLst>
            </c:dLbl>
            <c:dLbl>
              <c:idx val="7"/>
              <c:layout>
                <c:manualLayout>
                  <c:x val="-1.1678429576833869E-2"/>
                  <c:y val="1.388888888888886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 xmlns:c16="http://schemas.microsoft.com/office/drawing/2014/chart" uri="{C3380CC4-5D6E-409C-BE32-E72D297353CC}">
                  <c16:uniqueId val="{00000009-C87D-AE49-BF54-9453588CAE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KPI_Invoice!$B$5:$B$13</c:f>
              <c:numCache>
                <c:formatCode>0.00</c:formatCode>
                <c:ptCount val="8"/>
                <c:pt idx="0">
                  <c:v>10</c:v>
                </c:pt>
                <c:pt idx="1">
                  <c:v>20</c:v>
                </c:pt>
                <c:pt idx="3">
                  <c:v>2</c:v>
                </c:pt>
                <c:pt idx="4">
                  <c:v>9</c:v>
                </c:pt>
                <c:pt idx="5">
                  <c:v>2</c:v>
                </c:pt>
                <c:pt idx="6">
                  <c:v>12</c:v>
                </c:pt>
                <c:pt idx="7">
                  <c:v>19</c:v>
                </c:pt>
              </c:numCache>
            </c:numRef>
          </c:val>
          <c:extLst>
            <c:ext xmlns:c16="http://schemas.microsoft.com/office/drawing/2014/chart" uri="{C3380CC4-5D6E-409C-BE32-E72D297353CC}">
              <c16:uniqueId val="{00000000-C87D-AE49-BF54-9453588CAE9A}"/>
            </c:ext>
          </c:extLst>
        </c:ser>
        <c:ser>
          <c:idx val="1"/>
          <c:order val="1"/>
          <c:tx>
            <c:strRef>
              <c:f>KPI_Invoice!$C$3:$C$4</c:f>
              <c:strCache>
                <c:ptCount val="1"/>
                <c:pt idx="0">
                  <c:v>New</c:v>
                </c:pt>
              </c:strCache>
            </c:strRef>
          </c:tx>
          <c:spPr>
            <a:solidFill>
              <a:schemeClr val="accent4"/>
            </a:solidFill>
            <a:ln>
              <a:noFill/>
            </a:ln>
            <a:effectLst/>
          </c:spPr>
          <c:invertIfNegative val="0"/>
          <c:dPt>
            <c:idx val="2"/>
            <c:invertIfNegative val="0"/>
            <c:bubble3D val="0"/>
            <c:extLst>
              <c:ext xmlns:c16="http://schemas.microsoft.com/office/drawing/2014/chart" uri="{C3380CC4-5D6E-409C-BE32-E72D297353CC}">
                <c16:uniqueId val="{00000007-C87D-AE49-BF54-9453588CAE9A}"/>
              </c:ext>
            </c:extLst>
          </c:dPt>
          <c:dPt>
            <c:idx val="5"/>
            <c:invertIfNegative val="0"/>
            <c:bubble3D val="0"/>
            <c:extLst>
              <c:ext xmlns:c16="http://schemas.microsoft.com/office/drawing/2014/chart" uri="{C3380CC4-5D6E-409C-BE32-E72D297353CC}">
                <c16:uniqueId val="{00000004-C87D-AE49-BF54-9453588CAE9A}"/>
              </c:ext>
            </c:extLst>
          </c:dPt>
          <c:dPt>
            <c:idx val="7"/>
            <c:invertIfNegative val="0"/>
            <c:bubble3D val="0"/>
            <c:extLst>
              <c:ext xmlns:c16="http://schemas.microsoft.com/office/drawing/2014/chart" uri="{C3380CC4-5D6E-409C-BE32-E72D297353CC}">
                <c16:uniqueId val="{00000008-C87D-AE49-BF54-9453588CAE9A}"/>
              </c:ext>
            </c:extLst>
          </c:dPt>
          <c:dLbls>
            <c:dLbl>
              <c:idx val="2"/>
              <c:layout>
                <c:manualLayout>
                  <c:x val="1.8650965089540752E-2"/>
                  <c:y val="4.629629629629629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7D-AE49-BF54-9453588CAE9A}"/>
                </c:ext>
              </c:extLst>
            </c:dLbl>
            <c:dLbl>
              <c:idx val="5"/>
              <c:layout>
                <c:manualLayout>
                  <c:x val="4.3446847905073811E-2"/>
                  <c:y val="-4.2437781360066642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87D-AE49-BF54-9453588CAE9A}"/>
                </c:ext>
              </c:extLst>
            </c:dLbl>
            <c:dLbl>
              <c:idx val="7"/>
              <c:layout>
                <c:manualLayout>
                  <c:x val="-2.9878057278238449E-2"/>
                  <c:y val="4.629629629629608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7D-AE49-BF54-9453588CAE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KPI_Invoice!$C$5:$C$13</c:f>
              <c:numCache>
                <c:formatCode>0.00</c:formatCode>
                <c:ptCount val="8"/>
                <c:pt idx="2">
                  <c:v>2</c:v>
                </c:pt>
                <c:pt idx="3">
                  <c:v>15</c:v>
                </c:pt>
                <c:pt idx="4">
                  <c:v>9</c:v>
                </c:pt>
                <c:pt idx="5">
                  <c:v>1</c:v>
                </c:pt>
                <c:pt idx="7">
                  <c:v>1</c:v>
                </c:pt>
              </c:numCache>
            </c:numRef>
          </c:val>
          <c:extLst>
            <c:ext xmlns:c16="http://schemas.microsoft.com/office/drawing/2014/chart" uri="{C3380CC4-5D6E-409C-BE32-E72D297353CC}">
              <c16:uniqueId val="{00000001-C87D-AE49-BF54-9453588CAE9A}"/>
            </c:ext>
          </c:extLst>
        </c:ser>
        <c:ser>
          <c:idx val="2"/>
          <c:order val="2"/>
          <c:tx>
            <c:strRef>
              <c:f>KPI_Invoice!$D$3:$D$4</c:f>
              <c:strCache>
                <c:ptCount val="1"/>
                <c:pt idx="0">
                  <c:v>Renewal</c:v>
                </c:pt>
              </c:strCache>
            </c:strRef>
          </c:tx>
          <c:spPr>
            <a:solidFill>
              <a:schemeClr val="accent2">
                <a:lumMod val="60000"/>
                <a:lumOff val="40000"/>
              </a:schemeClr>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KPI_Invoice!$D$5:$D$13</c:f>
              <c:numCache>
                <c:formatCode>0.00</c:formatCode>
                <c:ptCount val="8"/>
                <c:pt idx="2">
                  <c:v>61</c:v>
                </c:pt>
                <c:pt idx="3">
                  <c:v>5</c:v>
                </c:pt>
                <c:pt idx="4">
                  <c:v>18</c:v>
                </c:pt>
                <c:pt idx="6">
                  <c:v>15</c:v>
                </c:pt>
                <c:pt idx="7">
                  <c:v>3</c:v>
                </c:pt>
              </c:numCache>
            </c:numRef>
          </c:val>
          <c:extLst>
            <c:ext xmlns:c16="http://schemas.microsoft.com/office/drawing/2014/chart" uri="{C3380CC4-5D6E-409C-BE32-E72D297353CC}">
              <c16:uniqueId val="{00000002-C87D-AE49-BF54-9453588CAE9A}"/>
            </c:ext>
          </c:extLst>
        </c:ser>
        <c:dLbls>
          <c:dLblPos val="inEnd"/>
          <c:showLegendKey val="0"/>
          <c:showVal val="1"/>
          <c:showCatName val="0"/>
          <c:showSerName val="0"/>
          <c:showPercent val="0"/>
          <c:showBubbleSize val="0"/>
        </c:dLbls>
        <c:gapWidth val="150"/>
        <c:overlap val="100"/>
        <c:axId val="991938560"/>
        <c:axId val="1876784175"/>
      </c:barChart>
      <c:catAx>
        <c:axId val="99193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84175"/>
        <c:crosses val="autoZero"/>
        <c:auto val="1"/>
        <c:lblAlgn val="ctr"/>
        <c:lblOffset val="100"/>
        <c:noMultiLvlLbl val="0"/>
      </c:catAx>
      <c:valAx>
        <c:axId val="1876784175"/>
        <c:scaling>
          <c:orientation val="minMax"/>
        </c:scaling>
        <c:delete val="1"/>
        <c:axPos val="b"/>
        <c:numFmt formatCode="0.00" sourceLinked="1"/>
        <c:majorTickMark val="none"/>
        <c:minorTickMark val="none"/>
        <c:tickLblPos val="nextTo"/>
        <c:crossAx val="991938560"/>
        <c:crosses val="autoZero"/>
        <c:crossBetween val="between"/>
      </c:valAx>
      <c:spPr>
        <a:noFill/>
        <a:ln>
          <a:noFill/>
        </a:ln>
        <a:effectLst/>
      </c:spPr>
    </c:plotArea>
    <c:legend>
      <c:legendPos val="r"/>
      <c:layout>
        <c:manualLayout>
          <c:xMode val="edge"/>
          <c:yMode val="edge"/>
          <c:x val="0.84710035139412887"/>
          <c:y val="0.30258019830854477"/>
          <c:w val="0.13520053356162337"/>
          <c:h val="0.325811825605132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Dashboard.xlsx]KPI_Opportunity!PivotTable8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Top 4 Opportunities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KPI_Opportunity!$B$3</c:f>
              <c:strCache>
                <c:ptCount val="1"/>
                <c:pt idx="0">
                  <c:v>Total</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KPI_Opportunity!$A$4:$A$8</c:f>
              <c:strCache>
                <c:ptCount val="4"/>
                <c:pt idx="0">
                  <c:v>Fire</c:v>
                </c:pt>
                <c:pt idx="1">
                  <c:v>EL-Group Mediclaim</c:v>
                </c:pt>
                <c:pt idx="2">
                  <c:v>DB -Mega Policy</c:v>
                </c:pt>
                <c:pt idx="3">
                  <c:v>CVP GMC</c:v>
                </c:pt>
              </c:strCache>
            </c:strRef>
          </c:cat>
          <c:val>
            <c:numRef>
              <c:f>KPI_Opportunity!$B$4:$B$8</c:f>
              <c:numCache>
                <c:formatCode>General</c:formatCode>
                <c:ptCount val="4"/>
                <c:pt idx="0">
                  <c:v>500000</c:v>
                </c:pt>
                <c:pt idx="1">
                  <c:v>400000</c:v>
                </c:pt>
                <c:pt idx="2">
                  <c:v>400000</c:v>
                </c:pt>
                <c:pt idx="3">
                  <c:v>350000</c:v>
                </c:pt>
              </c:numCache>
            </c:numRef>
          </c:val>
          <c:extLst>
            <c:ext xmlns:c16="http://schemas.microsoft.com/office/drawing/2014/chart" uri="{C3380CC4-5D6E-409C-BE32-E72D297353CC}">
              <c16:uniqueId val="{00000000-16EF-E14C-98E0-84C77785A9CD}"/>
            </c:ext>
          </c:extLst>
        </c:ser>
        <c:dLbls>
          <c:showLegendKey val="0"/>
          <c:showVal val="1"/>
          <c:showCatName val="0"/>
          <c:showSerName val="0"/>
          <c:showPercent val="0"/>
          <c:showBubbleSize val="0"/>
        </c:dLbls>
        <c:gapWidth val="182"/>
        <c:axId val="1260189632"/>
        <c:axId val="1968927728"/>
      </c:barChart>
      <c:catAx>
        <c:axId val="1260189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927728"/>
        <c:crosses val="autoZero"/>
        <c:auto val="1"/>
        <c:lblAlgn val="ctr"/>
        <c:lblOffset val="100"/>
        <c:noMultiLvlLbl val="0"/>
      </c:catAx>
      <c:valAx>
        <c:axId val="1968927728"/>
        <c:scaling>
          <c:orientation val="minMax"/>
        </c:scaling>
        <c:delete val="1"/>
        <c:axPos val="t"/>
        <c:numFmt formatCode="General" sourceLinked="1"/>
        <c:majorTickMark val="none"/>
        <c:minorTickMark val="none"/>
        <c:tickLblPos val="nextTo"/>
        <c:crossAx val="126018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Dashboard.xlsx]KPI_Stage_Revenue!PivotTable10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Stage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KPI_Stage_Revenue!$B$3</c:f>
              <c:strCache>
                <c:ptCount val="1"/>
                <c:pt idx="0">
                  <c:v>Total</c:v>
                </c:pt>
              </c:strCache>
            </c:strRef>
          </c:tx>
          <c:spPr>
            <a:solidFill>
              <a:schemeClr val="accent1"/>
            </a:solidFill>
            <a:ln>
              <a:noFill/>
            </a:ln>
            <a:effectLst/>
          </c:spPr>
          <c:cat>
            <c:strRef>
              <c:f>KPI_Stage_Revenue!$A$4:$A$7</c:f>
              <c:strCache>
                <c:ptCount val="3"/>
                <c:pt idx="0">
                  <c:v>Negotiate</c:v>
                </c:pt>
                <c:pt idx="1">
                  <c:v>Propose Solution</c:v>
                </c:pt>
                <c:pt idx="2">
                  <c:v>Qualify Opportunity</c:v>
                </c:pt>
              </c:strCache>
            </c:strRef>
          </c:cat>
          <c:val>
            <c:numRef>
              <c:f>KPI_Stage_Revenue!$B$4:$B$7</c:f>
              <c:numCache>
                <c:formatCode>General</c:formatCode>
                <c:ptCount val="3"/>
                <c:pt idx="0">
                  <c:v>899000</c:v>
                </c:pt>
                <c:pt idx="1">
                  <c:v>60000</c:v>
                </c:pt>
                <c:pt idx="2">
                  <c:v>5919500</c:v>
                </c:pt>
              </c:numCache>
            </c:numRef>
          </c:val>
          <c:extLst>
            <c:ext xmlns:c16="http://schemas.microsoft.com/office/drawing/2014/chart" uri="{C3380CC4-5D6E-409C-BE32-E72D297353CC}">
              <c16:uniqueId val="{00000000-D075-2F47-BEB3-306B720E06F3}"/>
            </c:ext>
          </c:extLst>
        </c:ser>
        <c:dLbls>
          <c:showLegendKey val="0"/>
          <c:showVal val="0"/>
          <c:showCatName val="0"/>
          <c:showSerName val="0"/>
          <c:showPercent val="0"/>
          <c:showBubbleSize val="0"/>
        </c:dLbls>
        <c:axId val="1547448624"/>
        <c:axId val="2054606527"/>
      </c:areaChart>
      <c:catAx>
        <c:axId val="1547448624"/>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606527"/>
        <c:crosses val="autoZero"/>
        <c:auto val="1"/>
        <c:lblAlgn val="ctr"/>
        <c:lblOffset val="100"/>
        <c:noMultiLvlLbl val="0"/>
      </c:catAx>
      <c:valAx>
        <c:axId val="2054606527"/>
        <c:scaling>
          <c:orientation val="minMax"/>
        </c:scaling>
        <c:delete val="1"/>
        <c:axPos val="r"/>
        <c:numFmt formatCode="General" sourceLinked="1"/>
        <c:majorTickMark val="none"/>
        <c:minorTickMark val="none"/>
        <c:tickLblPos val="nextTo"/>
        <c:crossAx val="15474486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Dashboard.xlsx]KPI_Oppty_Product!PivotTable11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latin typeface="American Typewriter Semibold" panose="02090604020004020304" pitchFamily="18" charset="77"/>
              </a:rPr>
              <a:t>Product Wise Opportunity Distribution</a:t>
            </a:r>
            <a:endParaRPr lang="en-US" b="1" i="0">
              <a:latin typeface="American Typewriter Semibold" panose="02090604020004020304" pitchFamily="18" charset="7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5.5555555555555046E-3"/>
              <c:y val="-0.11574074074074078"/>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Lst>
        </c:dLbl>
      </c:pivotFmt>
      <c:pivotFmt>
        <c:idx val="7"/>
        <c:spPr>
          <a:solidFill>
            <a:schemeClr val="accent1"/>
          </a:solidFill>
          <a:ln w="19050">
            <a:solidFill>
              <a:schemeClr val="lt1"/>
            </a:solidFill>
          </a:ln>
          <a:effectLst/>
        </c:spPr>
        <c:dLbl>
          <c:idx val="0"/>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Lst>
        </c:dLbl>
      </c:pivotFmt>
    </c:pivotFmts>
    <c:plotArea>
      <c:layout>
        <c:manualLayout>
          <c:layoutTarget val="inner"/>
          <c:xMode val="edge"/>
          <c:yMode val="edge"/>
          <c:x val="0.17478718285214351"/>
          <c:y val="0.19425634295713035"/>
          <c:w val="0.40047572178477692"/>
          <c:h val="0.66745953630796151"/>
        </c:manualLayout>
      </c:layout>
      <c:doughnutChart>
        <c:varyColors val="1"/>
        <c:ser>
          <c:idx val="0"/>
          <c:order val="0"/>
          <c:tx>
            <c:strRef>
              <c:f>KPI_Oppty_Product!$B$3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9A80-444D-B90F-75731BC69E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9A80-444D-B90F-75731BC69E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8-9A80-444D-B90F-75731BC69E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9A80-444D-B90F-75731BC69E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9A80-444D-B90F-75731BC69E4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9A80-444D-B90F-75731BC69E4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5-9A80-444D-B90F-75731BC69E49}"/>
              </c:ext>
            </c:extLst>
          </c:dPt>
          <c:dLbls>
            <c:dLbl>
              <c:idx val="1"/>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 xmlns:c16="http://schemas.microsoft.com/office/drawing/2014/chart" uri="{C3380CC4-5D6E-409C-BE32-E72D297353CC}">
                  <c16:uniqueId val="{00000007-9A80-444D-B90F-75731BC69E49}"/>
                </c:ext>
              </c:extLst>
            </c:dLbl>
            <c:dLbl>
              <c:idx val="2"/>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 xmlns:c16="http://schemas.microsoft.com/office/drawing/2014/chart" uri="{C3380CC4-5D6E-409C-BE32-E72D297353CC}">
                  <c16:uniqueId val="{00000008-9A80-444D-B90F-75731BC69E49}"/>
                </c:ext>
              </c:extLst>
            </c:dLbl>
            <c:dLbl>
              <c:idx val="6"/>
              <c:layout>
                <c:manualLayout>
                  <c:x val="5.5555555555555046E-3"/>
                  <c:y val="-0.11574074074074078"/>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 xmlns:c16="http://schemas.microsoft.com/office/drawing/2014/chart" uri="{C3380CC4-5D6E-409C-BE32-E72D297353CC}">
                  <c16:uniqueId val="{00000005-9A80-444D-B90F-75731BC69E49}"/>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KPI_Oppty_Product!$A$4:$A$11</c:f>
              <c:strCache>
                <c:ptCount val="7"/>
                <c:pt idx="0">
                  <c:v>Employee Benefits</c:v>
                </c:pt>
                <c:pt idx="1">
                  <c:v>Engineering</c:v>
                </c:pt>
                <c:pt idx="2">
                  <c:v>Fire</c:v>
                </c:pt>
                <c:pt idx="3">
                  <c:v>Liability</c:v>
                </c:pt>
                <c:pt idx="4">
                  <c:v>Marine</c:v>
                </c:pt>
                <c:pt idx="5">
                  <c:v>Miscellaneous</c:v>
                </c:pt>
                <c:pt idx="6">
                  <c:v>Terrorism</c:v>
                </c:pt>
              </c:strCache>
            </c:strRef>
          </c:cat>
          <c:val>
            <c:numRef>
              <c:f>KPI_Oppty_Product!$B$4:$B$11</c:f>
              <c:numCache>
                <c:formatCode>General</c:formatCode>
                <c:ptCount val="7"/>
                <c:pt idx="0">
                  <c:v>15</c:v>
                </c:pt>
                <c:pt idx="1">
                  <c:v>6</c:v>
                </c:pt>
                <c:pt idx="2">
                  <c:v>13</c:v>
                </c:pt>
                <c:pt idx="3">
                  <c:v>5</c:v>
                </c:pt>
                <c:pt idx="4">
                  <c:v>7</c:v>
                </c:pt>
                <c:pt idx="5">
                  <c:v>2</c:v>
                </c:pt>
                <c:pt idx="6">
                  <c:v>1</c:v>
                </c:pt>
              </c:numCache>
            </c:numRef>
          </c:val>
          <c:extLst>
            <c:ext xmlns:c16="http://schemas.microsoft.com/office/drawing/2014/chart" uri="{C3380CC4-5D6E-409C-BE32-E72D297353CC}">
              <c16:uniqueId val="{00000000-9A80-444D-B90F-75731BC69E4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Dashboard.xlsx]KPI_Top4_Open!PivotTable12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latin typeface="American Typewriter" panose="02090604020004020304" pitchFamily="18" charset="77"/>
              </a:rPr>
              <a:t>Top 4 Open Opportunities</a:t>
            </a:r>
            <a:endParaRPr lang="en-US" b="1" i="0">
              <a:latin typeface="American Typewriter" panose="02090604020004020304" pitchFamily="18" charset="7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KPI_Top4_Open!$B$3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KPI_Top4_Open!$A$4:$A$8</c:f>
              <c:strCache>
                <c:ptCount val="4"/>
                <c:pt idx="0">
                  <c:v>Fire</c:v>
                </c:pt>
                <c:pt idx="1">
                  <c:v>EL-Group Mediclaim</c:v>
                </c:pt>
                <c:pt idx="2">
                  <c:v>DB -Mega Policy</c:v>
                </c:pt>
                <c:pt idx="3">
                  <c:v>CVP GMC</c:v>
                </c:pt>
              </c:strCache>
            </c:strRef>
          </c:cat>
          <c:val>
            <c:numRef>
              <c:f>KPI_Top4_Open!$B$4:$B$8</c:f>
              <c:numCache>
                <c:formatCode>General</c:formatCode>
                <c:ptCount val="4"/>
                <c:pt idx="0">
                  <c:v>500000</c:v>
                </c:pt>
                <c:pt idx="1">
                  <c:v>400000</c:v>
                </c:pt>
                <c:pt idx="2">
                  <c:v>400000</c:v>
                </c:pt>
                <c:pt idx="3">
                  <c:v>350000</c:v>
                </c:pt>
              </c:numCache>
            </c:numRef>
          </c:val>
          <c:extLst>
            <c:ext xmlns:c16="http://schemas.microsoft.com/office/drawing/2014/chart" uri="{C3380CC4-5D6E-409C-BE32-E72D297353CC}">
              <c16:uniqueId val="{00000000-F66F-6B41-A2DB-1616C572AA5C}"/>
            </c:ext>
          </c:extLst>
        </c:ser>
        <c:dLbls>
          <c:showLegendKey val="0"/>
          <c:showVal val="0"/>
          <c:showCatName val="0"/>
          <c:showSerName val="0"/>
          <c:showPercent val="0"/>
          <c:showBubbleSize val="0"/>
        </c:dLbls>
        <c:gapWidth val="18"/>
        <c:overlap val="28"/>
        <c:axId val="1523832528"/>
        <c:axId val="1362117840"/>
      </c:barChart>
      <c:catAx>
        <c:axId val="152383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62117840"/>
        <c:crosses val="autoZero"/>
        <c:auto val="1"/>
        <c:lblAlgn val="ctr"/>
        <c:lblOffset val="100"/>
        <c:noMultiLvlLbl val="0"/>
      </c:catAx>
      <c:valAx>
        <c:axId val="1362117840"/>
        <c:scaling>
          <c:orientation val="minMax"/>
        </c:scaling>
        <c:delete val="1"/>
        <c:axPos val="l"/>
        <c:numFmt formatCode="General" sourceLinked="1"/>
        <c:majorTickMark val="none"/>
        <c:minorTickMark val="none"/>
        <c:tickLblPos val="nextTo"/>
        <c:crossAx val="15238325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Dashboard.xlsx]KPI_Meeting!PivotTable6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Yearly Meeting Count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c:spPr>
      </c:pivotFmt>
      <c:pivotFmt>
        <c:idx val="2"/>
        <c:spPr>
          <a:solidFill>
            <a:schemeClr val="tx2">
              <a:lumMod val="50000"/>
              <a:lumOff val="50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50000"/>
              <a:lumOff val="50000"/>
            </a:schemeClr>
          </a:solidFill>
          <a:ln>
            <a:noFill/>
          </a:ln>
          <a:effectLst/>
        </c:spPr>
      </c:pivotFmt>
      <c:pivotFmt>
        <c:idx val="6"/>
        <c:spPr>
          <a:solidFill>
            <a:schemeClr val="tx2">
              <a:lumMod val="50000"/>
              <a:lumOff val="50000"/>
            </a:schemeClr>
          </a:solidFill>
          <a:ln>
            <a:noFill/>
          </a:ln>
          <a:effectLst/>
        </c:spPr>
      </c:pivotFmt>
      <c:pivotFmt>
        <c:idx val="7"/>
        <c:spPr>
          <a:solidFill>
            <a:schemeClr val="tx2">
              <a:lumMod val="50000"/>
              <a:lumOff val="50000"/>
            </a:schemeClr>
          </a:solidFill>
          <a:ln>
            <a:noFill/>
          </a:ln>
          <a:effectLst/>
        </c:spPr>
      </c:pivotFmt>
      <c:pivotFmt>
        <c:idx val="8"/>
        <c:spPr>
          <a:solidFill>
            <a:schemeClr val="tx2">
              <a:lumMod val="50000"/>
              <a:lumOff val="50000"/>
            </a:schemeClr>
          </a:solidFill>
          <a:ln>
            <a:noFill/>
          </a:ln>
          <a:effectLst/>
        </c:spPr>
      </c:pivotFmt>
      <c:pivotFmt>
        <c:idx val="9"/>
        <c:spPr>
          <a:solidFill>
            <a:schemeClr val="tx2">
              <a:lumMod val="50000"/>
              <a:lumOff val="50000"/>
            </a:schemeClr>
          </a:solidFill>
          <a:ln>
            <a:noFill/>
          </a:ln>
          <a:effectLst/>
        </c:spPr>
      </c:pivotFmt>
    </c:pivotFmts>
    <c:plotArea>
      <c:layout/>
      <c:barChart>
        <c:barDir val="bar"/>
        <c:grouping val="clustered"/>
        <c:varyColors val="1"/>
        <c:ser>
          <c:idx val="0"/>
          <c:order val="0"/>
          <c:tx>
            <c:strRef>
              <c:f>KPI_Meeting!$B$3</c:f>
              <c:strCache>
                <c:ptCount val="1"/>
                <c:pt idx="0">
                  <c:v>Total</c:v>
                </c:pt>
              </c:strCache>
            </c:strRef>
          </c:tx>
          <c:spPr>
            <a:solidFill>
              <a:schemeClr val="tx2">
                <a:lumMod val="50000"/>
                <a:lumOff val="50000"/>
              </a:schemeClr>
            </a:solidFill>
          </c:spPr>
          <c:invertIfNegative val="0"/>
          <c:dPt>
            <c:idx val="0"/>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1-0885-A244-8BAA-93C82200CB57}"/>
              </c:ext>
            </c:extLst>
          </c:dPt>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3-0885-A244-8BAA-93C82200CB57}"/>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0885-A244-8BAA-93C82200CB57}"/>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7-0885-A244-8BAA-93C82200CB57}"/>
              </c:ext>
            </c:extLst>
          </c:dPt>
          <c:dPt>
            <c:idx val="4"/>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9-0885-A244-8BAA-93C82200CB57}"/>
              </c:ext>
            </c:extLst>
          </c:dPt>
          <c:dPt>
            <c:idx val="5"/>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B-0885-A244-8BAA-93C82200CB57}"/>
              </c:ext>
            </c:extLst>
          </c:dPt>
          <c:dPt>
            <c:idx val="6"/>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D-0885-A244-8BAA-93C82200CB57}"/>
              </c:ext>
            </c:extLst>
          </c:dPt>
          <c:dPt>
            <c:idx val="7"/>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F-0885-A244-8BAA-93C82200CB57}"/>
              </c:ext>
            </c:extLst>
          </c:dPt>
          <c:dPt>
            <c:idx val="8"/>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11-0885-A244-8BAA-93C82200CB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KPI_Meeting!$A$4</c:f>
              <c:strCache>
                <c:ptCount val="1"/>
                <c:pt idx="0">
                  <c:v>Grand Total</c:v>
                </c:pt>
              </c:strCache>
            </c:strRef>
          </c:cat>
          <c:val>
            <c:numRef>
              <c:f>KPI_Meeting!$B$4</c:f>
              <c:numCache>
                <c:formatCode>General</c:formatCode>
                <c:ptCount val="1"/>
              </c:numCache>
            </c:numRef>
          </c:val>
          <c:extLst>
            <c:ext xmlns:c16="http://schemas.microsoft.com/office/drawing/2014/chart" uri="{C3380CC4-5D6E-409C-BE32-E72D297353CC}">
              <c16:uniqueId val="{00000000-78C0-3647-B9E7-403C653519E5}"/>
            </c:ext>
          </c:extLst>
        </c:ser>
        <c:dLbls>
          <c:showLegendKey val="0"/>
          <c:showVal val="0"/>
          <c:showCatName val="0"/>
          <c:showSerName val="0"/>
          <c:showPercent val="0"/>
          <c:showBubbleSize val="0"/>
        </c:dLbls>
        <c:gapWidth val="182"/>
        <c:axId val="1258844208"/>
        <c:axId val="1258845920"/>
      </c:barChart>
      <c:catAx>
        <c:axId val="125884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845920"/>
        <c:crosses val="autoZero"/>
        <c:auto val="1"/>
        <c:lblAlgn val="ctr"/>
        <c:lblOffset val="100"/>
        <c:noMultiLvlLbl val="0"/>
      </c:catAx>
      <c:valAx>
        <c:axId val="1258845920"/>
        <c:scaling>
          <c:orientation val="minMax"/>
        </c:scaling>
        <c:delete val="1"/>
        <c:axPos val="b"/>
        <c:numFmt formatCode="General" sourceLinked="1"/>
        <c:majorTickMark val="none"/>
        <c:minorTickMark val="none"/>
        <c:tickLblPos val="nextTo"/>
        <c:crossAx val="12588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927395781213"/>
          <c:y val="0.08"/>
          <c:w val="0.8142833065599242"/>
          <c:h val="0.83199999999999996"/>
        </c:manualLayout>
      </c:layout>
      <c:barChart>
        <c:barDir val="bar"/>
        <c:grouping val="clustered"/>
        <c:varyColors val="0"/>
        <c:ser>
          <c:idx val="0"/>
          <c:order val="0"/>
          <c:tx>
            <c:strRef>
              <c:f>Helper!$B$1</c:f>
              <c:strCache>
                <c:ptCount val="1"/>
                <c:pt idx="0">
                  <c:v>Amount</c:v>
                </c:pt>
              </c:strCache>
            </c:strRef>
          </c:tx>
          <c:spPr>
            <a:solidFill>
              <a:schemeClr val="accent6"/>
            </a:solidFill>
            <a:ln>
              <a:noFill/>
            </a:ln>
            <a:effectLst/>
          </c:spPr>
          <c:invertIfNegative val="0"/>
          <c:dPt>
            <c:idx val="0"/>
            <c:invertIfNegative val="0"/>
            <c:bubble3D val="0"/>
            <c:spPr>
              <a:solidFill>
                <a:srgbClr val="FFFC00"/>
              </a:solidFill>
              <a:ln>
                <a:noFill/>
              </a:ln>
              <a:effectLst/>
            </c:spPr>
            <c:extLst>
              <c:ext xmlns:c16="http://schemas.microsoft.com/office/drawing/2014/chart" uri="{C3380CC4-5D6E-409C-BE32-E72D297353CC}">
                <c16:uniqueId val="{00000001-3AE4-C04A-B2C2-47854EA9D879}"/>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5-3AE4-C04A-B2C2-47854EA9D879}"/>
              </c:ext>
            </c:extLst>
          </c:dPt>
          <c:dLbls>
            <c:dLbl>
              <c:idx val="0"/>
              <c:layout>
                <c:manualLayout>
                  <c:x val="0"/>
                  <c:y val="-3.2893700787401545E-2"/>
                </c:manualLayout>
              </c:layout>
              <c:numFmt formatCode="&quot;₹&quot;0.00,,\ &quot;M&quot;\&#10;" sourceLinked="0"/>
              <c:spPr>
                <a:noFill/>
                <a:ln>
                  <a:noFill/>
                </a:ln>
                <a:effectLst/>
              </c:spPr>
              <c:txPr>
                <a:bodyPr rot="0" spcFirstLastPara="1" vertOverflow="ellipsis" vert="horz" wrap="square" lIns="38100" tIns="19050" rIns="38100" bIns="19050" anchor="ctr" anchorCtr="0">
                  <a:noAutofit/>
                </a:bodyPr>
                <a:lstStyle/>
                <a:p>
                  <a:pPr algn="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4630000000000001"/>
                      <c:h val="0.18381578947368421"/>
                    </c:manualLayout>
                  </c15:layout>
                </c:ext>
                <c:ext xmlns:c16="http://schemas.microsoft.com/office/drawing/2014/chart" uri="{C3380CC4-5D6E-409C-BE32-E72D297353CC}">
                  <c16:uniqueId val="{00000001-3AE4-C04A-B2C2-47854EA9D879}"/>
                </c:ext>
              </c:extLst>
            </c:dLbl>
            <c:dLbl>
              <c:idx val="1"/>
              <c:layout>
                <c:manualLayout>
                  <c:x val="-6.6664041994750657E-3"/>
                  <c:y val="3.1081641110650641E-6"/>
                </c:manualLayout>
              </c:layout>
              <c:numFmt formatCode="&quot;₹&quot;0.00,,\ &quot;M&quot;\&#10;" sourceLinked="0"/>
              <c:spPr>
                <a:noFill/>
                <a:ln>
                  <a:noFill/>
                </a:ln>
                <a:effectLst/>
              </c:spPr>
              <c:txPr>
                <a:bodyPr rot="0" spcFirstLastPara="1" vertOverflow="ellipsis" vert="horz" wrap="square" lIns="38100" tIns="19050" rIns="38100" bIns="19050" anchor="ctr" anchorCtr="0">
                  <a:noAutofit/>
                </a:bodyPr>
                <a:lstStyle/>
                <a:p>
                  <a:pPr algn="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441653543307086"/>
                      <c:h val="0.17065789473684209"/>
                    </c:manualLayout>
                  </c15:layout>
                </c:ext>
                <c:ext xmlns:c16="http://schemas.microsoft.com/office/drawing/2014/chart" uri="{C3380CC4-5D6E-409C-BE32-E72D297353CC}">
                  <c16:uniqueId val="{00000005-3AE4-C04A-B2C2-47854EA9D879}"/>
                </c:ext>
              </c:extLst>
            </c:dLbl>
            <c:dLbl>
              <c:idx val="2"/>
              <c:layout>
                <c:manualLayout>
                  <c:x val="-3.0555202579247985E-17"/>
                  <c:y val="-5.263157894736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E4-C04A-B2C2-47854EA9D879}"/>
                </c:ext>
              </c:extLst>
            </c:dLbl>
            <c:numFmt formatCode="&quot;₹&quot;0.00,,\ &quot;M&quot;\&#10;" sourceLinked="0"/>
            <c:spPr>
              <a:noFill/>
              <a:ln>
                <a:noFill/>
              </a:ln>
              <a:effectLst/>
            </c:spPr>
            <c:txPr>
              <a:bodyPr rot="0" spcFirstLastPara="1" vertOverflow="ellipsis" vert="horz" wrap="square" lIns="38100" tIns="19050" rIns="38100" bIns="19050" anchor="ctr" anchorCtr="0">
                <a:spAutoFit/>
              </a:bodyPr>
              <a:lstStyle/>
              <a:p>
                <a:pPr algn="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Helper!$A$2:$A$4</c:f>
              <c:strCache>
                <c:ptCount val="3"/>
                <c:pt idx="0">
                  <c:v>Target</c:v>
                </c:pt>
                <c:pt idx="1">
                  <c:v>Placed</c:v>
                </c:pt>
                <c:pt idx="2">
                  <c:v>Invoice</c:v>
                </c:pt>
              </c:strCache>
            </c:strRef>
          </c:cat>
          <c:val>
            <c:numRef>
              <c:f>Helper!$B$2:$B$4</c:f>
              <c:numCache>
                <c:formatCode>General</c:formatCode>
                <c:ptCount val="3"/>
                <c:pt idx="0">
                  <c:v>476197188</c:v>
                </c:pt>
                <c:pt idx="1">
                  <c:v>10672066.929999996</c:v>
                </c:pt>
                <c:pt idx="2">
                  <c:v>3040813</c:v>
                </c:pt>
              </c:numCache>
            </c:numRef>
          </c:val>
          <c:extLst>
            <c:ext xmlns:c16="http://schemas.microsoft.com/office/drawing/2014/chart" uri="{C3380CC4-5D6E-409C-BE32-E72D297353CC}">
              <c16:uniqueId val="{00000000-3AE4-C04A-B2C2-47854EA9D879}"/>
            </c:ext>
          </c:extLst>
        </c:ser>
        <c:dLbls>
          <c:showLegendKey val="0"/>
          <c:showVal val="1"/>
          <c:showCatName val="0"/>
          <c:showSerName val="0"/>
          <c:showPercent val="0"/>
          <c:showBubbleSize val="0"/>
        </c:dLbls>
        <c:gapWidth val="150"/>
        <c:overlap val="-25"/>
        <c:axId val="1344570576"/>
        <c:axId val="2039995744"/>
      </c:barChart>
      <c:catAx>
        <c:axId val="1344570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995744"/>
        <c:crosses val="autoZero"/>
        <c:auto val="1"/>
        <c:lblAlgn val="ctr"/>
        <c:lblOffset val="100"/>
        <c:tickMarkSkip val="1"/>
        <c:noMultiLvlLbl val="0"/>
      </c:catAx>
      <c:valAx>
        <c:axId val="2039995744"/>
        <c:scaling>
          <c:orientation val="minMax"/>
        </c:scaling>
        <c:delete val="1"/>
        <c:axPos val="t"/>
        <c:numFmt formatCode="General" sourceLinked="1"/>
        <c:majorTickMark val="out"/>
        <c:minorTickMark val="none"/>
        <c:tickLblPos val="nextTo"/>
        <c:crossAx val="134457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64938473599888"/>
          <c:y val="8.5838814265863844E-2"/>
          <c:w val="0.74059310767972186"/>
          <c:h val="0.85938839040468784"/>
        </c:manualLayout>
      </c:layout>
      <c:barChart>
        <c:barDir val="bar"/>
        <c:grouping val="clustered"/>
        <c:varyColors val="0"/>
        <c:ser>
          <c:idx val="0"/>
          <c:order val="0"/>
          <c:tx>
            <c:strRef>
              <c:f>Helper!$E$1</c:f>
              <c:strCache>
                <c:ptCount val="1"/>
                <c:pt idx="0">
                  <c:v>Amount</c:v>
                </c:pt>
              </c:strCache>
            </c:strRef>
          </c:tx>
          <c:spPr>
            <a:solidFill>
              <a:srgbClr val="92D050"/>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292F-3D4E-B64B-ABE27CBEDF3E}"/>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2-292F-3D4E-B64B-ABE27CBEDF3E}"/>
              </c:ext>
            </c:extLst>
          </c:dPt>
          <c:dLbls>
            <c:numFmt formatCode="&quot;₹&quot;0.00,,\ &quot;M&quot;\&#1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Helper!$D$2:$D$4</c:f>
              <c:strCache>
                <c:ptCount val="3"/>
                <c:pt idx="0">
                  <c:v>Target</c:v>
                </c:pt>
                <c:pt idx="1">
                  <c:v>Placed</c:v>
                </c:pt>
                <c:pt idx="2">
                  <c:v>Invoice</c:v>
                </c:pt>
              </c:strCache>
            </c:strRef>
          </c:cat>
          <c:val>
            <c:numRef>
              <c:f>Helper!$E$2:$E$4</c:f>
              <c:numCache>
                <c:formatCode>General</c:formatCode>
                <c:ptCount val="3"/>
                <c:pt idx="0">
                  <c:v>354863839</c:v>
                </c:pt>
                <c:pt idx="1">
                  <c:v>3103163.4899999998</c:v>
                </c:pt>
                <c:pt idx="2">
                  <c:v>827822</c:v>
                </c:pt>
              </c:numCache>
            </c:numRef>
          </c:val>
          <c:extLst>
            <c:ext xmlns:c16="http://schemas.microsoft.com/office/drawing/2014/chart" uri="{C3380CC4-5D6E-409C-BE32-E72D297353CC}">
              <c16:uniqueId val="{00000000-292F-3D4E-B64B-ABE27CBEDF3E}"/>
            </c:ext>
          </c:extLst>
        </c:ser>
        <c:dLbls>
          <c:dLblPos val="inEnd"/>
          <c:showLegendKey val="0"/>
          <c:showVal val="1"/>
          <c:showCatName val="0"/>
          <c:showSerName val="0"/>
          <c:showPercent val="0"/>
          <c:showBubbleSize val="0"/>
        </c:dLbls>
        <c:gapWidth val="182"/>
        <c:axId val="2116667071"/>
        <c:axId val="1977173535"/>
      </c:barChart>
      <c:catAx>
        <c:axId val="21166670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173535"/>
        <c:crosses val="autoZero"/>
        <c:auto val="1"/>
        <c:lblAlgn val="ctr"/>
        <c:lblOffset val="100"/>
        <c:noMultiLvlLbl val="0"/>
      </c:catAx>
      <c:valAx>
        <c:axId val="1977173535"/>
        <c:scaling>
          <c:orientation val="minMax"/>
        </c:scaling>
        <c:delete val="1"/>
        <c:axPos val="t"/>
        <c:numFmt formatCode="General" sourceLinked="1"/>
        <c:majorTickMark val="none"/>
        <c:minorTickMark val="none"/>
        <c:tickLblPos val="nextTo"/>
        <c:crossAx val="2116667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Helper!$I$1</c:f>
              <c:strCache>
                <c:ptCount val="1"/>
                <c:pt idx="0">
                  <c:v>Amount</c:v>
                </c:pt>
              </c:strCache>
            </c:strRef>
          </c:tx>
          <c:spPr>
            <a:solidFill>
              <a:schemeClr val="accent6"/>
            </a:solidFill>
            <a:ln>
              <a:noFill/>
            </a:ln>
            <a:effectLst/>
          </c:spPr>
          <c:invertIfNegative val="0"/>
          <c:dPt>
            <c:idx val="0"/>
            <c:invertIfNegative val="0"/>
            <c:bubble3D val="0"/>
            <c:spPr>
              <a:solidFill>
                <a:srgbClr val="FFFC00"/>
              </a:solidFill>
              <a:ln>
                <a:noFill/>
              </a:ln>
              <a:effectLst/>
            </c:spPr>
            <c:extLst>
              <c:ext xmlns:c16="http://schemas.microsoft.com/office/drawing/2014/chart" uri="{C3380CC4-5D6E-409C-BE32-E72D297353CC}">
                <c16:uniqueId val="{00000002-C5FA-1B41-B665-4DDF31C03928}"/>
              </c:ext>
            </c:extLst>
          </c:dPt>
          <c:dPt>
            <c:idx val="1"/>
            <c:invertIfNegative val="0"/>
            <c:bubble3D val="0"/>
            <c:spPr>
              <a:solidFill>
                <a:schemeClr val="bg1">
                  <a:lumMod val="65000"/>
                </a:schemeClr>
              </a:solidFill>
              <a:ln>
                <a:noFill/>
              </a:ln>
              <a:effectLst/>
            </c:spPr>
            <c:extLst>
              <c:ext xmlns:c16="http://schemas.microsoft.com/office/drawing/2014/chart" uri="{C3380CC4-5D6E-409C-BE32-E72D297353CC}">
                <c16:uniqueId val="{00000001-C5FA-1B41-B665-4DDF31C03928}"/>
              </c:ext>
            </c:extLst>
          </c:dPt>
          <c:dLbls>
            <c:numFmt formatCode="&quot;₹&quot;0.00,,\ &quot;M&quot;\&#1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Helper!$H$2:$H$4</c:f>
              <c:strCache>
                <c:ptCount val="3"/>
                <c:pt idx="0">
                  <c:v>Target</c:v>
                </c:pt>
                <c:pt idx="1">
                  <c:v>Placed</c:v>
                </c:pt>
                <c:pt idx="2">
                  <c:v>Invoice</c:v>
                </c:pt>
              </c:strCache>
            </c:strRef>
          </c:cat>
          <c:val>
            <c:numRef>
              <c:f>Helper!$I$2:$I$4</c:f>
              <c:numCache>
                <c:formatCode>General</c:formatCode>
                <c:ptCount val="3"/>
                <c:pt idx="0">
                  <c:v>224566034</c:v>
                </c:pt>
                <c:pt idx="1">
                  <c:v>17006926.340000015</c:v>
                </c:pt>
                <c:pt idx="2">
                  <c:v>8394071</c:v>
                </c:pt>
              </c:numCache>
            </c:numRef>
          </c:val>
          <c:extLst>
            <c:ext xmlns:c16="http://schemas.microsoft.com/office/drawing/2014/chart" uri="{C3380CC4-5D6E-409C-BE32-E72D297353CC}">
              <c16:uniqueId val="{00000000-C5FA-1B41-B665-4DDF31C03928}"/>
            </c:ext>
          </c:extLst>
        </c:ser>
        <c:dLbls>
          <c:dLblPos val="outEnd"/>
          <c:showLegendKey val="0"/>
          <c:showVal val="1"/>
          <c:showCatName val="0"/>
          <c:showSerName val="0"/>
          <c:showPercent val="0"/>
          <c:showBubbleSize val="0"/>
        </c:dLbls>
        <c:gapWidth val="182"/>
        <c:axId val="1329554128"/>
        <c:axId val="2054416415"/>
      </c:barChart>
      <c:catAx>
        <c:axId val="13295541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416415"/>
        <c:crosses val="autoZero"/>
        <c:auto val="1"/>
        <c:lblAlgn val="ctr"/>
        <c:lblOffset val="100"/>
        <c:noMultiLvlLbl val="0"/>
      </c:catAx>
      <c:valAx>
        <c:axId val="2054416415"/>
        <c:scaling>
          <c:orientation val="minMax"/>
        </c:scaling>
        <c:delete val="1"/>
        <c:axPos val="t"/>
        <c:numFmt formatCode="General" sourceLinked="1"/>
        <c:majorTickMark val="none"/>
        <c:minorTickMark val="none"/>
        <c:tickLblPos val="nextTo"/>
        <c:crossAx val="132955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927395781213"/>
          <c:y val="0.08"/>
          <c:w val="0.8142833065599242"/>
          <c:h val="0.83199999999999996"/>
        </c:manualLayout>
      </c:layout>
      <c:barChart>
        <c:barDir val="bar"/>
        <c:grouping val="clustered"/>
        <c:varyColors val="0"/>
        <c:ser>
          <c:idx val="0"/>
          <c:order val="0"/>
          <c:tx>
            <c:strRef>
              <c:f>Helper!$B$1</c:f>
              <c:strCache>
                <c:ptCount val="1"/>
                <c:pt idx="0">
                  <c:v>Amount</c:v>
                </c:pt>
              </c:strCache>
            </c:strRef>
          </c:tx>
          <c:spPr>
            <a:solidFill>
              <a:schemeClr val="accent6"/>
            </a:solidFill>
            <a:ln>
              <a:noFill/>
            </a:ln>
            <a:effectLst/>
          </c:spPr>
          <c:invertIfNegative val="0"/>
          <c:dPt>
            <c:idx val="0"/>
            <c:invertIfNegative val="0"/>
            <c:bubble3D val="0"/>
            <c:extLst>
              <c:ext xmlns:c16="http://schemas.microsoft.com/office/drawing/2014/chart" uri="{C3380CC4-5D6E-409C-BE32-E72D297353CC}">
                <c16:uniqueId val="{00000001-4B7F-B143-BA79-CAC39F87D38E}"/>
              </c:ext>
            </c:extLst>
          </c:dPt>
          <c:dPt>
            <c:idx val="1"/>
            <c:invertIfNegative val="0"/>
            <c:bubble3D val="0"/>
            <c:extLst>
              <c:ext xmlns:c16="http://schemas.microsoft.com/office/drawing/2014/chart" uri="{C3380CC4-5D6E-409C-BE32-E72D297353CC}">
                <c16:uniqueId val="{00000003-4B7F-B143-BA79-CAC39F87D38E}"/>
              </c:ext>
            </c:extLst>
          </c:dPt>
          <c:dLbls>
            <c:dLbl>
              <c:idx val="0"/>
              <c:layout>
                <c:manualLayout>
                  <c:x val="-1.3081397968829707E-2"/>
                  <c:y val="-4.65982466932144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7F-B143-BA79-CAC39F87D38E}"/>
                </c:ext>
              </c:extLst>
            </c:dLbl>
            <c:dLbl>
              <c:idx val="1"/>
              <c:layout>
                <c:manualLayout>
                  <c:x val="9.6853846536146242E-3"/>
                  <c:y val="-5.4818356122004828E-2"/>
                </c:manualLayout>
              </c:layout>
              <c:showLegendKey val="0"/>
              <c:showVal val="1"/>
              <c:showCatName val="0"/>
              <c:showSerName val="0"/>
              <c:showPercent val="0"/>
              <c:showBubbleSize val="0"/>
              <c:extLst>
                <c:ext xmlns:c15="http://schemas.microsoft.com/office/drawing/2012/chart" uri="{CE6537A1-D6FC-4f65-9D91-7224C49458BB}">
                  <c15:layout>
                    <c:manualLayout>
                      <c:w val="0.20467469421588477"/>
                      <c:h val="0.2951267855922356"/>
                    </c:manualLayout>
                  </c15:layout>
                </c:ext>
                <c:ext xmlns:c16="http://schemas.microsoft.com/office/drawing/2014/chart" uri="{C3380CC4-5D6E-409C-BE32-E72D297353CC}">
                  <c16:uniqueId val="{00000003-4B7F-B143-BA79-CAC39F87D38E}"/>
                </c:ext>
              </c:extLst>
            </c:dLbl>
            <c:dLbl>
              <c:idx val="2"/>
              <c:layout>
                <c:manualLayout>
                  <c:x val="-3.0555202579247985E-17"/>
                  <c:y val="-5.263157894736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7F-B143-BA79-CAC39F87D38E}"/>
                </c:ext>
              </c:extLst>
            </c:dLbl>
            <c:numFmt formatCode="&quot;₹&quot;0.00,,\ &quot;M&quot;\&#1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Helper!$A$2:$A$4</c:f>
              <c:strCache>
                <c:ptCount val="3"/>
                <c:pt idx="0">
                  <c:v>Target</c:v>
                </c:pt>
                <c:pt idx="1">
                  <c:v>Placed</c:v>
                </c:pt>
                <c:pt idx="2">
                  <c:v>Invoice</c:v>
                </c:pt>
              </c:strCache>
            </c:strRef>
          </c:cat>
          <c:val>
            <c:numRef>
              <c:f>Helper!$B$2:$B$4</c:f>
              <c:numCache>
                <c:formatCode>General</c:formatCode>
                <c:ptCount val="3"/>
                <c:pt idx="0">
                  <c:v>476197188</c:v>
                </c:pt>
                <c:pt idx="1">
                  <c:v>10672066.929999996</c:v>
                </c:pt>
                <c:pt idx="2">
                  <c:v>3040813</c:v>
                </c:pt>
              </c:numCache>
            </c:numRef>
          </c:val>
          <c:extLst>
            <c:ext xmlns:c16="http://schemas.microsoft.com/office/drawing/2014/chart" uri="{C3380CC4-5D6E-409C-BE32-E72D297353CC}">
              <c16:uniqueId val="{00000005-4B7F-B143-BA79-CAC39F87D38E}"/>
            </c:ext>
          </c:extLst>
        </c:ser>
        <c:dLbls>
          <c:showLegendKey val="0"/>
          <c:showVal val="1"/>
          <c:showCatName val="0"/>
          <c:showSerName val="0"/>
          <c:showPercent val="0"/>
          <c:showBubbleSize val="0"/>
        </c:dLbls>
        <c:gapWidth val="50"/>
        <c:axId val="1344570576"/>
        <c:axId val="2039995744"/>
      </c:barChart>
      <c:catAx>
        <c:axId val="1344570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2039995744"/>
        <c:crosses val="autoZero"/>
        <c:auto val="1"/>
        <c:lblAlgn val="ctr"/>
        <c:lblOffset val="100"/>
        <c:tickMarkSkip val="1"/>
        <c:noMultiLvlLbl val="0"/>
      </c:catAx>
      <c:valAx>
        <c:axId val="203999574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4457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64938473599888"/>
          <c:y val="8.5838814265863844E-2"/>
          <c:w val="0.74059310767972186"/>
          <c:h val="0.85938839040468784"/>
        </c:manualLayout>
      </c:layout>
      <c:barChart>
        <c:barDir val="bar"/>
        <c:grouping val="clustered"/>
        <c:varyColors val="0"/>
        <c:ser>
          <c:idx val="0"/>
          <c:order val="0"/>
          <c:tx>
            <c:strRef>
              <c:f>Helper!$E$1</c:f>
              <c:strCache>
                <c:ptCount val="1"/>
                <c:pt idx="0">
                  <c:v>Amount</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B7B4-4B47-8F4A-802763EACDFC}"/>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B7B4-4B47-8F4A-802763EACDFC}"/>
              </c:ext>
            </c:extLst>
          </c:dPt>
          <c:dLbls>
            <c:dLbl>
              <c:idx val="0"/>
              <c:layout>
                <c:manualLayout>
                  <c:x val="-0.11848864373750941"/>
                  <c:y val="-7.667507148878553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B4-4B47-8F4A-802763EACDFC}"/>
                </c:ext>
              </c:extLst>
            </c:dLbl>
            <c:dLbl>
              <c:idx val="1"/>
              <c:numFmt formatCode="&quot;₹&quot;0.00,,\ &quot;M&quot;\&#10;" sourceLinked="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9449943252302898"/>
                      <c:h val="0.24249207378231336"/>
                    </c:manualLayout>
                  </c15:layout>
                </c:ext>
                <c:ext xmlns:c16="http://schemas.microsoft.com/office/drawing/2014/chart" uri="{C3380CC4-5D6E-409C-BE32-E72D297353CC}">
                  <c16:uniqueId val="{00000003-B7B4-4B47-8F4A-802763EACDFC}"/>
                </c:ext>
              </c:extLst>
            </c:dLbl>
            <c:dLbl>
              <c:idx val="2"/>
              <c:layout>
                <c:manualLayout>
                  <c:x val="1.6297221479364115E-3"/>
                  <c:y val="-3.833866779167009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C8B-BE41-A696-BCCEAC988787}"/>
                </c:ext>
              </c:extLst>
            </c:dLbl>
            <c:numFmt formatCode="&quot;₹&quot;0.00,,\ &quot;M&quot;\&#1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Helper!$D$2:$D$4</c:f>
              <c:strCache>
                <c:ptCount val="3"/>
                <c:pt idx="0">
                  <c:v>Target</c:v>
                </c:pt>
                <c:pt idx="1">
                  <c:v>Placed</c:v>
                </c:pt>
                <c:pt idx="2">
                  <c:v>Invoice</c:v>
                </c:pt>
              </c:strCache>
            </c:strRef>
          </c:cat>
          <c:val>
            <c:numRef>
              <c:f>Helper!$E$2:$E$4</c:f>
              <c:numCache>
                <c:formatCode>General</c:formatCode>
                <c:ptCount val="3"/>
                <c:pt idx="0">
                  <c:v>354863839</c:v>
                </c:pt>
                <c:pt idx="1">
                  <c:v>3103163.4899999998</c:v>
                </c:pt>
                <c:pt idx="2">
                  <c:v>827822</c:v>
                </c:pt>
              </c:numCache>
            </c:numRef>
          </c:val>
          <c:extLst>
            <c:ext xmlns:c16="http://schemas.microsoft.com/office/drawing/2014/chart" uri="{C3380CC4-5D6E-409C-BE32-E72D297353CC}">
              <c16:uniqueId val="{00000004-B7B4-4B47-8F4A-802763EACDFC}"/>
            </c:ext>
          </c:extLst>
        </c:ser>
        <c:dLbls>
          <c:dLblPos val="inEnd"/>
          <c:showLegendKey val="0"/>
          <c:showVal val="1"/>
          <c:showCatName val="0"/>
          <c:showSerName val="0"/>
          <c:showPercent val="0"/>
          <c:showBubbleSize val="0"/>
        </c:dLbls>
        <c:gapWidth val="50"/>
        <c:axId val="2116667071"/>
        <c:axId val="1977173535"/>
      </c:barChart>
      <c:catAx>
        <c:axId val="21166670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1977173535"/>
        <c:crosses val="autoZero"/>
        <c:auto val="1"/>
        <c:lblAlgn val="ctr"/>
        <c:lblOffset val="100"/>
        <c:noMultiLvlLbl val="0"/>
      </c:catAx>
      <c:valAx>
        <c:axId val="1977173535"/>
        <c:scaling>
          <c:orientation val="minMax"/>
        </c:scaling>
        <c:delete val="1"/>
        <c:axPos val="t"/>
        <c:numFmt formatCode="General" sourceLinked="1"/>
        <c:majorTickMark val="none"/>
        <c:minorTickMark val="none"/>
        <c:tickLblPos val="nextTo"/>
        <c:crossAx val="2116667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Helper!$I$1</c:f>
              <c:strCache>
                <c:ptCount val="1"/>
                <c:pt idx="0">
                  <c:v>Amount</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619C-7F4A-BD94-6E8F7501CF55}"/>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619C-7F4A-BD94-6E8F7501CF55}"/>
              </c:ext>
            </c:extLst>
          </c:dPt>
          <c:dLbls>
            <c:dLbl>
              <c:idx val="0"/>
              <c:layout>
                <c:manualLayout>
                  <c:x val="-0.13508443774537524"/>
                  <c:y val="-9.35528759349062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9C-7F4A-BD94-6E8F7501CF55}"/>
                </c:ext>
              </c:extLst>
            </c:dLbl>
            <c:dLbl>
              <c:idx val="1"/>
              <c:layout>
                <c:manualLayout>
                  <c:x val="5.6285182393906313E-3"/>
                  <c:y val="-5.613305153853916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9C-7F4A-BD94-6E8F7501CF55}"/>
                </c:ext>
              </c:extLst>
            </c:dLbl>
            <c:dLbl>
              <c:idx val="2"/>
              <c:layout>
                <c:manualLayout>
                  <c:x val="-1.5478535955927372E-2"/>
                  <c:y val="1.1049813295845605E-6"/>
                </c:manualLayout>
              </c:layout>
              <c:numFmt formatCode="&quot;₹&quot;0.00,,\ &quot;M&quot;\&#10;" sourceLinked="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871963619385411"/>
                      <c:h val="0.20862784155157055"/>
                    </c:manualLayout>
                  </c15:layout>
                </c:ext>
                <c:ext xmlns:c16="http://schemas.microsoft.com/office/drawing/2014/chart" uri="{C3380CC4-5D6E-409C-BE32-E72D297353CC}">
                  <c16:uniqueId val="{00000004-E1F8-2549-9CB0-FDD5C4101F2F}"/>
                </c:ext>
              </c:extLst>
            </c:dLbl>
            <c:numFmt formatCode="&quot;₹&quot;0.00,,\ &quot;M&quot;\&#1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Helper!$H$2:$H$4</c:f>
              <c:strCache>
                <c:ptCount val="3"/>
                <c:pt idx="0">
                  <c:v>Target</c:v>
                </c:pt>
                <c:pt idx="1">
                  <c:v>Placed</c:v>
                </c:pt>
                <c:pt idx="2">
                  <c:v>Invoice</c:v>
                </c:pt>
              </c:strCache>
            </c:strRef>
          </c:cat>
          <c:val>
            <c:numRef>
              <c:f>Helper!$I$2:$I$4</c:f>
              <c:numCache>
                <c:formatCode>General</c:formatCode>
                <c:ptCount val="3"/>
                <c:pt idx="0">
                  <c:v>224566034</c:v>
                </c:pt>
                <c:pt idx="1">
                  <c:v>17006926.340000015</c:v>
                </c:pt>
                <c:pt idx="2">
                  <c:v>8394071</c:v>
                </c:pt>
              </c:numCache>
            </c:numRef>
          </c:val>
          <c:extLst>
            <c:ext xmlns:c16="http://schemas.microsoft.com/office/drawing/2014/chart" uri="{C3380CC4-5D6E-409C-BE32-E72D297353CC}">
              <c16:uniqueId val="{00000004-619C-7F4A-BD94-6E8F7501CF55}"/>
            </c:ext>
          </c:extLst>
        </c:ser>
        <c:dLbls>
          <c:dLblPos val="outEnd"/>
          <c:showLegendKey val="0"/>
          <c:showVal val="1"/>
          <c:showCatName val="0"/>
          <c:showSerName val="0"/>
          <c:showPercent val="0"/>
          <c:showBubbleSize val="0"/>
        </c:dLbls>
        <c:gapWidth val="50"/>
        <c:axId val="1329554128"/>
        <c:axId val="2054416415"/>
      </c:barChart>
      <c:catAx>
        <c:axId val="13295541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2054416415"/>
        <c:crosses val="autoZero"/>
        <c:auto val="1"/>
        <c:lblAlgn val="ctr"/>
        <c:lblOffset val="100"/>
        <c:noMultiLvlLbl val="0"/>
      </c:catAx>
      <c:valAx>
        <c:axId val="2054416415"/>
        <c:scaling>
          <c:orientation val="minMax"/>
        </c:scaling>
        <c:delete val="1"/>
        <c:axPos val="t"/>
        <c:numFmt formatCode="General" sourceLinked="1"/>
        <c:majorTickMark val="none"/>
        <c:minorTickMark val="none"/>
        <c:tickLblPos val="nextTo"/>
        <c:crossAx val="132955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Dashboard.xlsx]KPI_Invoice!PivotTable5</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400" b="1" i="0" u="none" strike="noStrike" baseline="0">
                <a:effectLst/>
                <a:latin typeface="American Typewriter" panose="02090604020004020304" pitchFamily="18" charset="77"/>
              </a:rPr>
              <a:t>No. of Invoices by Account Executive</a:t>
            </a:r>
            <a:endParaRPr lang="en-GB" b="1" i="0">
              <a:latin typeface="American Typewriter" panose="02090604020004020304" pitchFamily="18" charset="77"/>
            </a:endParaRPr>
          </a:p>
        </c:rich>
      </c:tx>
      <c:layout>
        <c:manualLayout>
          <c:xMode val="edge"/>
          <c:yMode val="edge"/>
          <c:x val="0.27255324177238438"/>
          <c:y val="2.84585015665247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endParaRPr lang="en-GB"/>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dLbl>
          <c:idx val="0"/>
          <c:layout>
            <c:manualLayout>
              <c:x val="4.344684790507381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Lst>
        </c:dLbl>
      </c:pivotFmt>
      <c:pivotFmt>
        <c:idx val="5"/>
        <c:spPr>
          <a:solidFill>
            <a:schemeClr val="accent6"/>
          </a:solidFill>
          <a:ln>
            <a:noFill/>
          </a:ln>
          <a:effectLst/>
        </c:spPr>
        <c:dLbl>
          <c:idx val="0"/>
          <c:layout>
            <c:manualLayout>
              <c:x val="1.6122520083219686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dLbl>
          <c:idx val="0"/>
          <c:layout>
            <c:manualLayout>
              <c:x val="1.8650965089540752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dLbl>
          <c:idx val="0"/>
          <c:layout>
            <c:manualLayout>
              <c:x val="-2.9878057278238449E-2"/>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layout>
            <c:manualLayout>
              <c:x val="-1.1678429576833869E-2"/>
              <c:y val="1.388888888888886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layout>
            <c:manualLayout>
              <c:x val="1.6122520083219686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dLbl>
          <c:idx val="0"/>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Lst>
        </c:dLbl>
      </c:pivotFmt>
      <c:pivotFmt>
        <c:idx val="12"/>
        <c:spPr>
          <a:solidFill>
            <a:schemeClr val="accent6"/>
          </a:solidFill>
          <a:ln>
            <a:noFill/>
          </a:ln>
          <a:effectLst/>
        </c:spPr>
        <c:dLbl>
          <c:idx val="0"/>
          <c:layout>
            <c:manualLayout>
              <c:x val="-1.1678429576833869E-2"/>
              <c:y val="1.388888888888886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dLbl>
          <c:idx val="0"/>
          <c:layout>
            <c:manualLayout>
              <c:x val="1.8650965089540752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dLbl>
          <c:idx val="0"/>
          <c:layout>
            <c:manualLayout>
              <c:x val="4.344684790507381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dLbl>
          <c:idx val="0"/>
          <c:layout>
            <c:manualLayout>
              <c:x val="-2.9878057278238449E-2"/>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dLbl>
          <c:idx val="0"/>
          <c:layout>
            <c:manualLayout>
              <c:x val="1.6122520083219686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dLbl>
          <c:idx val="0"/>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Lst>
        </c:dLbl>
      </c:pivotFmt>
      <c:pivotFmt>
        <c:idx val="21"/>
        <c:spPr>
          <a:solidFill>
            <a:schemeClr val="accent6"/>
          </a:solidFill>
          <a:ln>
            <a:noFill/>
          </a:ln>
          <a:effectLst/>
        </c:spPr>
        <c:dLbl>
          <c:idx val="0"/>
          <c:layout>
            <c:manualLayout>
              <c:x val="-8.9445896544910301E-3"/>
              <c:y val="-5.8820780150494563E-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Lst>
        </c:dLbl>
      </c:pivotFmt>
      <c:pivotFmt>
        <c:idx val="2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solidFill>
          <a:ln>
            <a:noFill/>
          </a:ln>
          <a:effectLst/>
        </c:spPr>
        <c:dLbl>
          <c:idx val="0"/>
          <c:layout>
            <c:manualLayout>
              <c:x val="1.8650965089540752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solidFill>
          <a:ln>
            <a:noFill/>
          </a:ln>
          <a:effectLst/>
        </c:spPr>
        <c:dLbl>
          <c:idx val="0"/>
          <c:layout>
            <c:manualLayout>
              <c:x val="4.3446847905073811E-2"/>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solidFill>
          <a:ln>
            <a:noFill/>
          </a:ln>
          <a:effectLst/>
        </c:spPr>
        <c:dLbl>
          <c:idx val="0"/>
          <c:layout>
            <c:manualLayout>
              <c:x val="-2.9878057278238449E-2"/>
              <c:y val="4.6296296296296086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5820798948804"/>
          <c:y val="0.10226851851851852"/>
          <c:w val="0.77636107417816458"/>
          <c:h val="0.89773148148148152"/>
        </c:manualLayout>
      </c:layout>
      <c:barChart>
        <c:barDir val="bar"/>
        <c:grouping val="stacked"/>
        <c:varyColors val="0"/>
        <c:ser>
          <c:idx val="0"/>
          <c:order val="0"/>
          <c:tx>
            <c:strRef>
              <c:f>KPI_Invoice!$B$3:$B$4</c:f>
              <c:strCache>
                <c:ptCount val="1"/>
                <c:pt idx="0">
                  <c:v>Cross Sell</c:v>
                </c:pt>
              </c:strCache>
            </c:strRef>
          </c:tx>
          <c:spPr>
            <a:solidFill>
              <a:schemeClr val="accent6"/>
            </a:solidFill>
            <a:ln>
              <a:noFill/>
            </a:ln>
            <a:effectLst/>
          </c:spPr>
          <c:invertIfNegative val="0"/>
          <c:dPt>
            <c:idx val="3"/>
            <c:invertIfNegative val="0"/>
            <c:bubble3D val="0"/>
            <c:spPr>
              <a:solidFill>
                <a:schemeClr val="accent6"/>
              </a:solidFill>
              <a:ln>
                <a:noFill/>
              </a:ln>
              <a:effectLst/>
            </c:spPr>
            <c:extLst>
              <c:ext xmlns:c16="http://schemas.microsoft.com/office/drawing/2014/chart" uri="{C3380CC4-5D6E-409C-BE32-E72D297353CC}">
                <c16:uniqueId val="{00000000-C3B9-C047-88F0-CE13BCFAEF27}"/>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1-C3B9-C047-88F0-CE13BCFAEF27}"/>
              </c:ext>
            </c:extLst>
          </c:dPt>
          <c:dPt>
            <c:idx val="7"/>
            <c:invertIfNegative val="0"/>
            <c:bubble3D val="0"/>
            <c:spPr>
              <a:solidFill>
                <a:schemeClr val="accent6"/>
              </a:solidFill>
              <a:ln>
                <a:noFill/>
              </a:ln>
              <a:effectLst/>
            </c:spPr>
            <c:extLst>
              <c:ext xmlns:c16="http://schemas.microsoft.com/office/drawing/2014/chart" uri="{C3380CC4-5D6E-409C-BE32-E72D297353CC}">
                <c16:uniqueId val="{00000002-C3B9-C047-88F0-CE13BCFAEF27}"/>
              </c:ext>
            </c:extLst>
          </c:dPt>
          <c:dLbls>
            <c:dLbl>
              <c:idx val="3"/>
              <c:layout>
                <c:manualLayout>
                  <c:x val="1.6122520083219686E-2"/>
                  <c:y val="4.629629629629544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B9-C047-88F0-CE13BCFAEF27}"/>
                </c:ext>
              </c:extLst>
            </c:dLbl>
            <c:dLbl>
              <c:idx val="5"/>
              <c:layout>
                <c:manualLayout>
                  <c:x val="3.4802950516140772E-3"/>
                  <c:y val="-4.2500725161431774E-17"/>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5562579013906444E-2"/>
                      <c:h val="5.5486293379994167E-2"/>
                    </c:manualLayout>
                  </c15:layout>
                </c:ext>
                <c:ext xmlns:c16="http://schemas.microsoft.com/office/drawing/2014/chart" uri="{C3380CC4-5D6E-409C-BE32-E72D297353CC}">
                  <c16:uniqueId val="{00000001-C3B9-C047-88F0-CE13BCFAEF27}"/>
                </c:ext>
              </c:extLst>
            </c:dLbl>
            <c:dLbl>
              <c:idx val="7"/>
              <c:layout>
                <c:manualLayout>
                  <c:x val="-8.9445896544910301E-3"/>
                  <c:y val="-5.8820780150494563E-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14305941845764855"/>
                      <c:h val="7.4004811898512685E-2"/>
                    </c:manualLayout>
                  </c15:layout>
                </c:ext>
                <c:ext xmlns:c16="http://schemas.microsoft.com/office/drawing/2014/chart" uri="{C3380CC4-5D6E-409C-BE32-E72D297353CC}">
                  <c16:uniqueId val="{00000002-C3B9-C047-88F0-CE13BCFAEF2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KPI_Invoice!$B$5:$B$13</c:f>
              <c:numCache>
                <c:formatCode>0.00</c:formatCode>
                <c:ptCount val="8"/>
                <c:pt idx="0">
                  <c:v>10</c:v>
                </c:pt>
                <c:pt idx="1">
                  <c:v>20</c:v>
                </c:pt>
                <c:pt idx="3">
                  <c:v>2</c:v>
                </c:pt>
                <c:pt idx="4">
                  <c:v>9</c:v>
                </c:pt>
                <c:pt idx="5">
                  <c:v>2</c:v>
                </c:pt>
                <c:pt idx="6">
                  <c:v>12</c:v>
                </c:pt>
                <c:pt idx="7">
                  <c:v>19</c:v>
                </c:pt>
              </c:numCache>
            </c:numRef>
          </c:val>
          <c:extLst>
            <c:ext xmlns:c16="http://schemas.microsoft.com/office/drawing/2014/chart" uri="{C3380CC4-5D6E-409C-BE32-E72D297353CC}">
              <c16:uniqueId val="{00000003-C3B9-C047-88F0-CE13BCFAEF27}"/>
            </c:ext>
          </c:extLst>
        </c:ser>
        <c:ser>
          <c:idx val="1"/>
          <c:order val="1"/>
          <c:tx>
            <c:strRef>
              <c:f>KPI_Invoice!$C$3:$C$4</c:f>
              <c:strCache>
                <c:ptCount val="1"/>
                <c:pt idx="0">
                  <c:v>New</c:v>
                </c:pt>
              </c:strCache>
            </c:strRef>
          </c:tx>
          <c:spPr>
            <a:solidFill>
              <a:schemeClr val="accent4"/>
            </a:solidFill>
            <a:ln>
              <a:noFill/>
            </a:ln>
            <a:effectLst/>
          </c:spPr>
          <c:invertIfNegative val="0"/>
          <c:dPt>
            <c:idx val="2"/>
            <c:invertIfNegative val="0"/>
            <c:bubble3D val="0"/>
            <c:spPr>
              <a:solidFill>
                <a:schemeClr val="accent4"/>
              </a:solidFill>
              <a:ln>
                <a:noFill/>
              </a:ln>
              <a:effectLst/>
            </c:spPr>
            <c:extLst>
              <c:ext xmlns:c16="http://schemas.microsoft.com/office/drawing/2014/chart" uri="{C3380CC4-5D6E-409C-BE32-E72D297353CC}">
                <c16:uniqueId val="{00000004-C3B9-C047-88F0-CE13BCFAEF27}"/>
              </c:ext>
            </c:extLst>
          </c:dPt>
          <c:dPt>
            <c:idx val="5"/>
            <c:invertIfNegative val="0"/>
            <c:bubble3D val="0"/>
            <c:spPr>
              <a:solidFill>
                <a:schemeClr val="accent4"/>
              </a:solidFill>
              <a:ln>
                <a:noFill/>
              </a:ln>
              <a:effectLst/>
            </c:spPr>
            <c:extLst>
              <c:ext xmlns:c16="http://schemas.microsoft.com/office/drawing/2014/chart" uri="{C3380CC4-5D6E-409C-BE32-E72D297353CC}">
                <c16:uniqueId val="{00000005-C3B9-C047-88F0-CE13BCFAEF27}"/>
              </c:ext>
            </c:extLst>
          </c:dPt>
          <c:dPt>
            <c:idx val="7"/>
            <c:invertIfNegative val="0"/>
            <c:bubble3D val="0"/>
            <c:spPr>
              <a:solidFill>
                <a:schemeClr val="accent4"/>
              </a:solidFill>
              <a:ln>
                <a:noFill/>
              </a:ln>
              <a:effectLst/>
            </c:spPr>
            <c:extLst>
              <c:ext xmlns:c16="http://schemas.microsoft.com/office/drawing/2014/chart" uri="{C3380CC4-5D6E-409C-BE32-E72D297353CC}">
                <c16:uniqueId val="{00000006-C3B9-C047-88F0-CE13BCFAEF27}"/>
              </c:ext>
            </c:extLst>
          </c:dPt>
          <c:dLbls>
            <c:dLbl>
              <c:idx val="2"/>
              <c:layout>
                <c:manualLayout>
                  <c:x val="1.8650965089540752E-2"/>
                  <c:y val="4.629629629629629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3B9-C047-88F0-CE13BCFAEF27}"/>
                </c:ext>
              </c:extLst>
            </c:dLbl>
            <c:dLbl>
              <c:idx val="5"/>
              <c:layout>
                <c:manualLayout>
                  <c:x val="4.3446847905073811E-2"/>
                  <c:y val="-4.2437781360066642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3B9-C047-88F0-CE13BCFAEF27}"/>
                </c:ext>
              </c:extLst>
            </c:dLbl>
            <c:dLbl>
              <c:idx val="7"/>
              <c:layout>
                <c:manualLayout>
                  <c:x val="-2.9878057278238449E-2"/>
                  <c:y val="4.629629629629608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B9-C047-88F0-CE13BCFAEF2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KPI_Invoice!$C$5:$C$13</c:f>
              <c:numCache>
                <c:formatCode>0.00</c:formatCode>
                <c:ptCount val="8"/>
                <c:pt idx="2">
                  <c:v>2</c:v>
                </c:pt>
                <c:pt idx="3">
                  <c:v>15</c:v>
                </c:pt>
                <c:pt idx="4">
                  <c:v>9</c:v>
                </c:pt>
                <c:pt idx="5">
                  <c:v>1</c:v>
                </c:pt>
                <c:pt idx="7">
                  <c:v>1</c:v>
                </c:pt>
              </c:numCache>
            </c:numRef>
          </c:val>
          <c:extLst>
            <c:ext xmlns:c16="http://schemas.microsoft.com/office/drawing/2014/chart" uri="{C3380CC4-5D6E-409C-BE32-E72D297353CC}">
              <c16:uniqueId val="{00000007-C3B9-C047-88F0-CE13BCFAEF27}"/>
            </c:ext>
          </c:extLst>
        </c:ser>
        <c:ser>
          <c:idx val="2"/>
          <c:order val="2"/>
          <c:tx>
            <c:strRef>
              <c:f>KPI_Invoice!$D$3:$D$4</c:f>
              <c:strCache>
                <c:ptCount val="1"/>
                <c:pt idx="0">
                  <c:v>Renewal</c:v>
                </c:pt>
              </c:strCache>
            </c:strRef>
          </c:tx>
          <c:spPr>
            <a:solidFill>
              <a:schemeClr val="accent2">
                <a:lumMod val="60000"/>
                <a:lumOff val="40000"/>
              </a:schemeClr>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KPI_Invoice!$A$5:$A$13</c:f>
              <c:strCache>
                <c:ptCount val="8"/>
                <c:pt idx="0">
                  <c:v>Abhinav Shivam</c:v>
                </c:pt>
                <c:pt idx="1">
                  <c:v>Animesh Rawat</c:v>
                </c:pt>
                <c:pt idx="2">
                  <c:v>Gilbert</c:v>
                </c:pt>
                <c:pt idx="3">
                  <c:v>Juli</c:v>
                </c:pt>
                <c:pt idx="4">
                  <c:v>Ketan Jain</c:v>
                </c:pt>
                <c:pt idx="5">
                  <c:v>Mark</c:v>
                </c:pt>
                <c:pt idx="6">
                  <c:v>Vidit Shah</c:v>
                </c:pt>
                <c:pt idx="7">
                  <c:v>Vinay</c:v>
                </c:pt>
              </c:strCache>
            </c:strRef>
          </c:cat>
          <c:val>
            <c:numRef>
              <c:f>KPI_Invoice!$D$5:$D$13</c:f>
              <c:numCache>
                <c:formatCode>0.00</c:formatCode>
                <c:ptCount val="8"/>
                <c:pt idx="2">
                  <c:v>61</c:v>
                </c:pt>
                <c:pt idx="3">
                  <c:v>5</c:v>
                </c:pt>
                <c:pt idx="4">
                  <c:v>18</c:v>
                </c:pt>
                <c:pt idx="6">
                  <c:v>15</c:v>
                </c:pt>
                <c:pt idx="7">
                  <c:v>3</c:v>
                </c:pt>
              </c:numCache>
            </c:numRef>
          </c:val>
          <c:extLst>
            <c:ext xmlns:c16="http://schemas.microsoft.com/office/drawing/2014/chart" uri="{C3380CC4-5D6E-409C-BE32-E72D297353CC}">
              <c16:uniqueId val="{00000008-C3B9-C047-88F0-CE13BCFAEF27}"/>
            </c:ext>
          </c:extLst>
        </c:ser>
        <c:dLbls>
          <c:dLblPos val="inEnd"/>
          <c:showLegendKey val="0"/>
          <c:showVal val="1"/>
          <c:showCatName val="0"/>
          <c:showSerName val="0"/>
          <c:showPercent val="0"/>
          <c:showBubbleSize val="0"/>
        </c:dLbls>
        <c:gapWidth val="70"/>
        <c:overlap val="100"/>
        <c:axId val="991938560"/>
        <c:axId val="1876784175"/>
      </c:barChart>
      <c:catAx>
        <c:axId val="99193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1876784175"/>
        <c:crosses val="autoZero"/>
        <c:auto val="1"/>
        <c:lblAlgn val="ctr"/>
        <c:lblOffset val="100"/>
        <c:noMultiLvlLbl val="0"/>
      </c:catAx>
      <c:valAx>
        <c:axId val="1876784175"/>
        <c:scaling>
          <c:orientation val="minMax"/>
        </c:scaling>
        <c:delete val="1"/>
        <c:axPos val="b"/>
        <c:numFmt formatCode="0.00" sourceLinked="1"/>
        <c:majorTickMark val="none"/>
        <c:minorTickMark val="none"/>
        <c:tickLblPos val="nextTo"/>
        <c:crossAx val="991938560"/>
        <c:crosses val="autoZero"/>
        <c:crossBetween val="between"/>
      </c:valAx>
      <c:spPr>
        <a:noFill/>
        <a:ln>
          <a:noFill/>
        </a:ln>
        <a:effectLst/>
      </c:spPr>
    </c:plotArea>
    <c:legend>
      <c:legendPos val="r"/>
      <c:layout>
        <c:manualLayout>
          <c:xMode val="edge"/>
          <c:yMode val="edge"/>
          <c:x val="0.84710035139412887"/>
          <c:y val="0.30258019830854477"/>
          <c:w val="0.13520053356162337"/>
          <c:h val="0.325811825605132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Dashboard.xlsx]KPI_Meeting!PivotTable6</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400" b="1" i="0" u="none" strike="noStrike" baseline="0">
                <a:effectLst/>
                <a:latin typeface="American Typewriter" panose="02090604020004020304" pitchFamily="18" charset="77"/>
              </a:rPr>
              <a:t>No.of Meeting by Account Executive </a:t>
            </a:r>
            <a:endParaRPr lang="en-GB" b="1" i="0">
              <a:latin typeface="American Typewriter" panose="02090604020004020304" pitchFamily="18" charset="77"/>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endParaRPr lang="en-GB"/>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lumOff val="50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50000"/>
              <a:lumOff val="50000"/>
            </a:schemeClr>
          </a:solidFill>
          <a:ln>
            <a:noFill/>
          </a:ln>
          <a:effectLst/>
        </c:spPr>
      </c:pivotFmt>
      <c:pivotFmt>
        <c:idx val="6"/>
        <c:spPr>
          <a:solidFill>
            <a:schemeClr val="tx2">
              <a:lumMod val="50000"/>
              <a:lumOff val="50000"/>
            </a:schemeClr>
          </a:solidFill>
          <a:ln>
            <a:noFill/>
          </a:ln>
          <a:effectLst/>
        </c:spPr>
      </c:pivotFmt>
      <c:pivotFmt>
        <c:idx val="7"/>
        <c:spPr>
          <a:solidFill>
            <a:schemeClr val="tx2">
              <a:lumMod val="50000"/>
              <a:lumOff val="50000"/>
            </a:schemeClr>
          </a:solidFill>
          <a:ln>
            <a:noFill/>
          </a:ln>
          <a:effectLst/>
        </c:spPr>
      </c:pivotFmt>
      <c:pivotFmt>
        <c:idx val="8"/>
        <c:spPr>
          <a:solidFill>
            <a:schemeClr val="tx2">
              <a:lumMod val="50000"/>
              <a:lumOff val="50000"/>
            </a:schemeClr>
          </a:solidFill>
          <a:ln>
            <a:noFill/>
          </a:ln>
          <a:effectLst/>
        </c:spPr>
      </c:pivotFmt>
      <c:pivotFmt>
        <c:idx val="9"/>
        <c:spPr>
          <a:solidFill>
            <a:schemeClr val="tx2">
              <a:lumMod val="50000"/>
              <a:lumOff val="50000"/>
            </a:schemeClr>
          </a:solidFill>
          <a:ln>
            <a:noFill/>
          </a:ln>
          <a:effectLst/>
        </c:spPr>
      </c:pivotFmt>
      <c:pivotFmt>
        <c:idx val="10"/>
        <c:spPr>
          <a:solidFill>
            <a:schemeClr val="tx2">
              <a:lumMod val="50000"/>
              <a:lumOff val="5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barChart>
        <c:barDir val="bar"/>
        <c:grouping val="clustered"/>
        <c:varyColors val="1"/>
        <c:ser>
          <c:idx val="0"/>
          <c:order val="0"/>
          <c:tx>
            <c:strRef>
              <c:f>KPI_Meeting!$B$3</c:f>
              <c:strCache>
                <c:ptCount val="1"/>
                <c:pt idx="0">
                  <c:v>Total</c:v>
                </c:pt>
              </c:strCache>
            </c:strRef>
          </c:tx>
          <c:spPr>
            <a:solidFill>
              <a:schemeClr val="accent1"/>
            </a:solidFill>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D69-1940-845D-85FB60824B4B}"/>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ED69-1940-845D-85FB60824B4B}"/>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ED69-1940-845D-85FB60824B4B}"/>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ED69-1940-845D-85FB60824B4B}"/>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ED69-1940-845D-85FB60824B4B}"/>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ED69-1940-845D-85FB60824B4B}"/>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ED69-1940-845D-85FB60824B4B}"/>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F-ED69-1940-845D-85FB60824B4B}"/>
              </c:ext>
            </c:extLst>
          </c:dPt>
          <c:dPt>
            <c:idx val="8"/>
            <c:invertIfNegative val="0"/>
            <c:bubble3D val="0"/>
            <c:spPr>
              <a:solidFill>
                <a:schemeClr val="accent1"/>
              </a:solidFill>
              <a:ln>
                <a:noFill/>
              </a:ln>
              <a:effectLst/>
            </c:spPr>
            <c:extLst>
              <c:ext xmlns:c16="http://schemas.microsoft.com/office/drawing/2014/chart" uri="{C3380CC4-5D6E-409C-BE32-E72D297353CC}">
                <c16:uniqueId val="{00000011-ED69-1940-845D-85FB60824B4B}"/>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KPI_Meeting!$A$4</c:f>
              <c:strCache>
                <c:ptCount val="1"/>
                <c:pt idx="0">
                  <c:v>Grand Total</c:v>
                </c:pt>
              </c:strCache>
            </c:strRef>
          </c:cat>
          <c:val>
            <c:numRef>
              <c:f>KPI_Meeting!$B$4</c:f>
              <c:numCache>
                <c:formatCode>General</c:formatCode>
                <c:ptCount val="1"/>
              </c:numCache>
            </c:numRef>
          </c:val>
          <c:extLst>
            <c:ext xmlns:c16="http://schemas.microsoft.com/office/drawing/2014/chart" uri="{C3380CC4-5D6E-409C-BE32-E72D297353CC}">
              <c16:uniqueId val="{00000012-ED69-1940-845D-85FB60824B4B}"/>
            </c:ext>
          </c:extLst>
        </c:ser>
        <c:dLbls>
          <c:showLegendKey val="0"/>
          <c:showVal val="0"/>
          <c:showCatName val="0"/>
          <c:showSerName val="0"/>
          <c:showPercent val="0"/>
          <c:showBubbleSize val="0"/>
        </c:dLbls>
        <c:gapWidth val="26"/>
        <c:axId val="1258844208"/>
        <c:axId val="1258845920"/>
      </c:barChart>
      <c:catAx>
        <c:axId val="1258844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1258845920"/>
        <c:crosses val="autoZero"/>
        <c:auto val="1"/>
        <c:lblAlgn val="ctr"/>
        <c:lblOffset val="100"/>
        <c:noMultiLvlLbl val="0"/>
      </c:catAx>
      <c:valAx>
        <c:axId val="1258845920"/>
        <c:scaling>
          <c:orientation val="minMax"/>
        </c:scaling>
        <c:delete val="1"/>
        <c:axPos val="b"/>
        <c:numFmt formatCode="General" sourceLinked="1"/>
        <c:majorTickMark val="none"/>
        <c:minorTickMark val="none"/>
        <c:tickLblPos val="nextTo"/>
        <c:crossAx val="12588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Dashboard.xlsx]KPI_Opportunity!PivotTable8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400" b="1" i="0" u="none" strike="noStrike" baseline="0">
                <a:effectLst/>
                <a:latin typeface="American Typewriter" panose="02090604020004020304" pitchFamily="18" charset="77"/>
              </a:rPr>
              <a:t>Top 4 Opportunities by Revenue</a:t>
            </a:r>
            <a:endParaRPr lang="en-US" b="1" i="0">
              <a:latin typeface="American Typewriter" panose="02090604020004020304" pitchFamily="18" charset="77"/>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KPI_Opportunity!$B$3</c:f>
              <c:strCache>
                <c:ptCount val="1"/>
                <c:pt idx="0">
                  <c:v>Total</c:v>
                </c:pt>
              </c:strCache>
            </c:strRef>
          </c:tx>
          <c:spPr>
            <a:solidFill>
              <a:schemeClr val="tx2">
                <a:lumMod val="75000"/>
                <a:lumOff val="2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KPI_Opportunity!$A$4:$A$8</c:f>
              <c:strCache>
                <c:ptCount val="4"/>
                <c:pt idx="0">
                  <c:v>Fire</c:v>
                </c:pt>
                <c:pt idx="1">
                  <c:v>EL-Group Mediclaim</c:v>
                </c:pt>
                <c:pt idx="2">
                  <c:v>DB -Mega Policy</c:v>
                </c:pt>
                <c:pt idx="3">
                  <c:v>CVP GMC</c:v>
                </c:pt>
              </c:strCache>
            </c:strRef>
          </c:cat>
          <c:val>
            <c:numRef>
              <c:f>KPI_Opportunity!$B$4:$B$8</c:f>
              <c:numCache>
                <c:formatCode>General</c:formatCode>
                <c:ptCount val="4"/>
                <c:pt idx="0">
                  <c:v>500000</c:v>
                </c:pt>
                <c:pt idx="1">
                  <c:v>400000</c:v>
                </c:pt>
                <c:pt idx="2">
                  <c:v>400000</c:v>
                </c:pt>
                <c:pt idx="3">
                  <c:v>350000</c:v>
                </c:pt>
              </c:numCache>
            </c:numRef>
          </c:val>
          <c:extLst>
            <c:ext xmlns:c16="http://schemas.microsoft.com/office/drawing/2014/chart" uri="{C3380CC4-5D6E-409C-BE32-E72D297353CC}">
              <c16:uniqueId val="{00000000-BA84-F14F-AFF2-E165783D683D}"/>
            </c:ext>
          </c:extLst>
        </c:ser>
        <c:dLbls>
          <c:showLegendKey val="0"/>
          <c:showVal val="1"/>
          <c:showCatName val="0"/>
          <c:showSerName val="0"/>
          <c:showPercent val="0"/>
          <c:showBubbleSize val="0"/>
        </c:dLbls>
        <c:gapWidth val="182"/>
        <c:axId val="1260189632"/>
        <c:axId val="1968927728"/>
      </c:barChart>
      <c:catAx>
        <c:axId val="12601896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merican Typewriter Condensed" panose="02090606020004020304" pitchFamily="18" charset="77"/>
                <a:ea typeface="+mn-ea"/>
                <a:cs typeface="+mn-cs"/>
              </a:defRPr>
            </a:pPr>
            <a:endParaRPr lang="en-US"/>
          </a:p>
        </c:txPr>
        <c:crossAx val="1968927728"/>
        <c:crosses val="autoZero"/>
        <c:auto val="1"/>
        <c:lblAlgn val="ctr"/>
        <c:lblOffset val="100"/>
        <c:noMultiLvlLbl val="0"/>
      </c:catAx>
      <c:valAx>
        <c:axId val="1968927728"/>
        <c:scaling>
          <c:orientation val="minMax"/>
        </c:scaling>
        <c:delete val="1"/>
        <c:axPos val="t"/>
        <c:numFmt formatCode="General" sourceLinked="1"/>
        <c:majorTickMark val="none"/>
        <c:minorTickMark val="none"/>
        <c:tickLblPos val="nextTo"/>
        <c:crossAx val="126018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Dashboard.xlsx]KPI_Oppty_Product!PivotTable11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400" b="1" i="0" u="none" strike="noStrike" baseline="0">
                <a:effectLst/>
                <a:latin typeface="American Typewriter" panose="02090604020004020304" pitchFamily="18" charset="77"/>
              </a:rPr>
              <a:t>Product Wise Opportunity Distribution</a:t>
            </a:r>
            <a:endParaRPr lang="en-US" sz="1400" b="1" i="0">
              <a:latin typeface="American Typewriter" panose="02090604020004020304" pitchFamily="18" charset="77"/>
            </a:endParaRPr>
          </a:p>
        </c:rich>
      </c:tx>
      <c:layout>
        <c:manualLayout>
          <c:xMode val="edge"/>
          <c:yMode val="edge"/>
          <c:x val="0.14585744721189473"/>
          <c:y val="6.6596200046295226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1">
              <a:lumMod val="60000"/>
            </a:schemeClr>
          </a:solidFill>
          <a:ln w="19050">
            <a:solidFill>
              <a:schemeClr val="lt1"/>
            </a:solidFill>
          </a:ln>
          <a:effectLst/>
        </c:spPr>
        <c:dLbl>
          <c:idx val="0"/>
          <c:layout>
            <c:manualLayout>
              <c:x val="5.5555555555555046E-3"/>
              <c:y val="-0.11574074074074078"/>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dLbl>
          <c:idx val="0"/>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Lst>
        </c:dLbl>
      </c:pivotFmt>
      <c:pivotFmt>
        <c:idx val="7"/>
        <c:spPr>
          <a:solidFill>
            <a:schemeClr val="accent3"/>
          </a:solidFill>
          <a:ln w="19050">
            <a:solidFill>
              <a:schemeClr val="lt1"/>
            </a:solidFill>
          </a:ln>
          <a:effectLst/>
        </c:spPr>
        <c:dLbl>
          <c:idx val="0"/>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6.3888888888888884E-2"/>
              <c:y val="-3.240740740740744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Lst>
        </c:dLbl>
      </c:pivotFmt>
      <c:pivotFmt>
        <c:idx val="11"/>
        <c:spPr>
          <a:solidFill>
            <a:schemeClr val="accent1"/>
          </a:solidFill>
          <a:ln w="19050">
            <a:solidFill>
              <a:schemeClr val="lt1"/>
            </a:solidFill>
          </a:ln>
          <a:effectLst/>
        </c:spPr>
        <c:dLbl>
          <c:idx val="0"/>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Lst>
        </c:dLbl>
      </c:pivotFmt>
      <c:pivotFmt>
        <c:idx val="12"/>
        <c:spPr>
          <a:solidFill>
            <a:schemeClr val="accent1"/>
          </a:solidFill>
          <a:ln w="19050">
            <a:solidFill>
              <a:schemeClr val="lt1"/>
            </a:solidFill>
          </a:ln>
          <a:effectLst/>
        </c:spPr>
        <c:dLbl>
          <c:idx val="0"/>
          <c:layout>
            <c:manualLayout>
              <c:x val="-5.55555555555555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4.444444444444446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2.7777777777777776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5.5555555555555046E-3"/>
              <c:y val="-0.11574074074074078"/>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Lst>
        </c:dLbl>
      </c:pivotFmt>
      <c:pivotFmt>
        <c:idx val="16"/>
        <c:spPr>
          <a:ln w="19050"/>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7"/>
        <c:spPr>
          <a:solidFill>
            <a:schemeClr val="accent1"/>
          </a:solidFill>
          <a:ln w="19050">
            <a:solidFill>
              <a:schemeClr val="lt1"/>
            </a:solidFill>
          </a:ln>
          <a:effectLst/>
        </c:spPr>
        <c:dLbl>
          <c:idx val="0"/>
          <c:layout>
            <c:manualLayout>
              <c:x val="9.5176795834578429E-2"/>
              <c:y val="-4.905664122926551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7.1145715843447505E-2"/>
                  <c:h val="7.3398526193881083E-2"/>
                </c:manualLayout>
              </c15:layout>
            </c:ext>
          </c:extLst>
        </c:dLbl>
      </c:pivotFmt>
      <c:pivotFmt>
        <c:idx val="18"/>
        <c:spPr>
          <a:solidFill>
            <a:schemeClr val="accent2"/>
          </a:solidFill>
          <a:ln w="19050">
            <a:solidFill>
              <a:schemeClr val="lt1"/>
            </a:solidFill>
          </a:ln>
          <a:effectLst/>
        </c:spPr>
        <c:dLbl>
          <c:idx val="0"/>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Lst>
        </c:dLbl>
      </c:pivotFmt>
      <c:pivotFmt>
        <c:idx val="19"/>
        <c:spPr>
          <a:solidFill>
            <a:schemeClr val="accent3"/>
          </a:solidFill>
          <a:ln w="19050">
            <a:solidFill>
              <a:schemeClr val="lt1"/>
            </a:solidFill>
          </a:ln>
          <a:effectLst/>
        </c:spPr>
        <c:dLbl>
          <c:idx val="0"/>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Lst>
        </c:dLbl>
      </c:pivotFmt>
      <c:pivotFmt>
        <c:idx val="20"/>
        <c:spPr>
          <a:solidFill>
            <a:schemeClr val="accent4"/>
          </a:solidFill>
          <a:ln w="19050">
            <a:solidFill>
              <a:schemeClr val="lt1"/>
            </a:solidFill>
          </a:ln>
          <a:effectLst/>
        </c:spPr>
        <c:dLbl>
          <c:idx val="0"/>
          <c:layout>
            <c:manualLayout>
              <c:x val="-9.2284629993219749E-2"/>
              <c:y val="-1.439796360955899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7.2301896654959175E-2"/>
                  <c:h val="6.864165476200286E-2"/>
                </c:manualLayout>
              </c15:layout>
            </c:ext>
          </c:extLst>
        </c:dLbl>
      </c:pivotFmt>
      <c:pivotFmt>
        <c:idx val="21"/>
        <c:spPr>
          <a:solidFill>
            <a:schemeClr val="accent5"/>
          </a:solidFill>
          <a:ln w="19050">
            <a:solidFill>
              <a:schemeClr val="lt1"/>
            </a:solidFill>
          </a:ln>
          <a:effectLst/>
        </c:spPr>
        <c:dLbl>
          <c:idx val="0"/>
          <c:layout>
            <c:manualLayout>
              <c:x val="-7.1651183441142879E-2"/>
              <c:y val="-9.08502514399836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7.5022574125071892E-2"/>
                  <c:h val="9.2426011921394005E-2"/>
                </c:manualLayout>
              </c15:layout>
            </c:ext>
          </c:extLst>
        </c:dLbl>
      </c:pivotFmt>
      <c:pivotFmt>
        <c:idx val="22"/>
        <c:spPr>
          <a:solidFill>
            <a:schemeClr val="accent6"/>
          </a:solidFill>
          <a:ln w="19050">
            <a:solidFill>
              <a:schemeClr val="lt1"/>
            </a:solidFill>
          </a:ln>
          <a:effectLst/>
        </c:spPr>
        <c:dLbl>
          <c:idx val="0"/>
          <c:layout>
            <c:manualLayout>
              <c:x val="-5.4984463217833075E-2"/>
              <c:y val="-0.12100656897725766"/>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chemeClr val="accent1">
              <a:lumMod val="60000"/>
            </a:schemeClr>
          </a:solidFill>
          <a:ln w="19050">
            <a:solidFill>
              <a:schemeClr val="lt1"/>
            </a:solidFill>
          </a:ln>
          <a:effectLst/>
        </c:spPr>
        <c:dLbl>
          <c:idx val="0"/>
          <c:layout>
            <c:manualLayout>
              <c:x val="3.8203667344693819E-2"/>
              <c:y val="-0.1109839906930124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Lst>
        </c:dLbl>
      </c:pivotFmt>
    </c:pivotFmts>
    <c:plotArea>
      <c:layout>
        <c:manualLayout>
          <c:layoutTarget val="inner"/>
          <c:xMode val="edge"/>
          <c:yMode val="edge"/>
          <c:x val="0.19255005671648506"/>
          <c:y val="0.25133885330183059"/>
          <c:w val="0.40047572178477692"/>
          <c:h val="0.66745953630796151"/>
        </c:manualLayout>
      </c:layout>
      <c:doughnutChart>
        <c:varyColors val="1"/>
        <c:ser>
          <c:idx val="0"/>
          <c:order val="0"/>
          <c:tx>
            <c:strRef>
              <c:f>KPI_Oppty_Product!$B$3</c:f>
              <c:strCache>
                <c:ptCount val="1"/>
                <c:pt idx="0">
                  <c:v>Total</c:v>
                </c:pt>
              </c:strCache>
            </c:strRef>
          </c:tx>
          <c:spPr>
            <a:ln w="19050"/>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8F-9F49-86E1-610DC174EC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8F-9F49-86E1-610DC174EC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8F-9F49-86E1-610DC174EC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8F-9F49-86E1-610DC174EC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8F-9F49-86E1-610DC174ECB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8F-9F49-86E1-610DC174ECB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B8F-9F49-86E1-610DC174ECBD}"/>
              </c:ext>
            </c:extLst>
          </c:dPt>
          <c:dLbls>
            <c:dLbl>
              <c:idx val="0"/>
              <c:layout>
                <c:manualLayout>
                  <c:x val="9.5176795834578429E-2"/>
                  <c:y val="-4.9056641229265514E-2"/>
                </c:manualLayout>
              </c:layout>
              <c:showLegendKey val="0"/>
              <c:showVal val="1"/>
              <c:showCatName val="0"/>
              <c:showSerName val="0"/>
              <c:showPercent val="0"/>
              <c:showBubbleSize val="0"/>
              <c:extLst>
                <c:ext xmlns:c15="http://schemas.microsoft.com/office/drawing/2012/chart" uri="{CE6537A1-D6FC-4f65-9D91-7224C49458BB}">
                  <c15:layout>
                    <c:manualLayout>
                      <c:w val="7.1145715843447505E-2"/>
                      <c:h val="7.3398526193881083E-2"/>
                    </c:manualLayout>
                  </c15:layout>
                </c:ext>
                <c:ext xmlns:c16="http://schemas.microsoft.com/office/drawing/2014/chart" uri="{C3380CC4-5D6E-409C-BE32-E72D297353CC}">
                  <c16:uniqueId val="{00000001-8B8F-9F49-86E1-610DC174ECBD}"/>
                </c:ext>
              </c:extLst>
            </c:dLbl>
            <c:dLbl>
              <c:idx val="1"/>
              <c:layout>
                <c:manualLayout>
                  <c:x val="7.7777777777777779E-2"/>
                  <c:y val="6.9444444444444448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8777777777777781E-2"/>
                      <c:h val="5.5486293379994167E-2"/>
                    </c:manualLayout>
                  </c15:layout>
                </c:ext>
                <c:ext xmlns:c16="http://schemas.microsoft.com/office/drawing/2014/chart" uri="{C3380CC4-5D6E-409C-BE32-E72D297353CC}">
                  <c16:uniqueId val="{00000003-8B8F-9F49-86E1-610DC174ECBD}"/>
                </c:ext>
              </c:extLst>
            </c:dLbl>
            <c:dLbl>
              <c:idx val="2"/>
              <c:layout>
                <c:manualLayout>
                  <c:x val="-2.2222112860892387E-2"/>
                  <c:y val="0.10648166375036454"/>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5888888888888877E-2"/>
                      <c:h val="6.9375182268883048E-2"/>
                    </c:manualLayout>
                  </c15:layout>
                </c:ext>
                <c:ext xmlns:c16="http://schemas.microsoft.com/office/drawing/2014/chart" uri="{C3380CC4-5D6E-409C-BE32-E72D297353CC}">
                  <c16:uniqueId val="{00000005-8B8F-9F49-86E1-610DC174ECBD}"/>
                </c:ext>
              </c:extLst>
            </c:dLbl>
            <c:dLbl>
              <c:idx val="3"/>
              <c:layout>
                <c:manualLayout>
                  <c:x val="-9.2284629993219749E-2"/>
                  <c:y val="-1.439796360955899E-2"/>
                </c:manualLayout>
              </c:layout>
              <c:showLegendKey val="0"/>
              <c:showVal val="1"/>
              <c:showCatName val="0"/>
              <c:showSerName val="0"/>
              <c:showPercent val="0"/>
              <c:showBubbleSize val="0"/>
              <c:extLst>
                <c:ext xmlns:c15="http://schemas.microsoft.com/office/drawing/2012/chart" uri="{CE6537A1-D6FC-4f65-9D91-7224C49458BB}">
                  <c15:layout>
                    <c:manualLayout>
                      <c:w val="7.2301896654959175E-2"/>
                      <c:h val="6.864165476200286E-2"/>
                    </c:manualLayout>
                  </c15:layout>
                </c:ext>
                <c:ext xmlns:c16="http://schemas.microsoft.com/office/drawing/2014/chart" uri="{C3380CC4-5D6E-409C-BE32-E72D297353CC}">
                  <c16:uniqueId val="{00000007-8B8F-9F49-86E1-610DC174ECBD}"/>
                </c:ext>
              </c:extLst>
            </c:dLbl>
            <c:dLbl>
              <c:idx val="4"/>
              <c:layout>
                <c:manualLayout>
                  <c:x val="-7.1651183441142879E-2"/>
                  <c:y val="-9.085025143998364E-2"/>
                </c:manualLayout>
              </c:layout>
              <c:showLegendKey val="0"/>
              <c:showVal val="1"/>
              <c:showCatName val="0"/>
              <c:showSerName val="0"/>
              <c:showPercent val="0"/>
              <c:showBubbleSize val="0"/>
              <c:extLst>
                <c:ext xmlns:c15="http://schemas.microsoft.com/office/drawing/2012/chart" uri="{CE6537A1-D6FC-4f65-9D91-7224C49458BB}">
                  <c15:layout>
                    <c:manualLayout>
                      <c:w val="7.5022574125071892E-2"/>
                      <c:h val="9.2426011921394005E-2"/>
                    </c:manualLayout>
                  </c15:layout>
                </c:ext>
                <c:ext xmlns:c16="http://schemas.microsoft.com/office/drawing/2014/chart" uri="{C3380CC4-5D6E-409C-BE32-E72D297353CC}">
                  <c16:uniqueId val="{00000009-8B8F-9F49-86E1-610DC174ECBD}"/>
                </c:ext>
              </c:extLst>
            </c:dLbl>
            <c:dLbl>
              <c:idx val="5"/>
              <c:layout>
                <c:manualLayout>
                  <c:x val="-5.4984463217833075E-2"/>
                  <c:y val="-0.12100656897725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B8F-9F49-86E1-610DC174ECBD}"/>
                </c:ext>
              </c:extLst>
            </c:dLbl>
            <c:dLbl>
              <c:idx val="6"/>
              <c:layout>
                <c:manualLayout>
                  <c:x val="3.8203667344693819E-2"/>
                  <c:y val="-0.1109839906930124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7111111111111112E-2"/>
                      <c:h val="8.789370078740158E-2"/>
                    </c:manualLayout>
                  </c15:layout>
                </c:ext>
                <c:ext xmlns:c16="http://schemas.microsoft.com/office/drawing/2014/chart" uri="{C3380CC4-5D6E-409C-BE32-E72D297353CC}">
                  <c16:uniqueId val="{0000000D-8B8F-9F49-86E1-610DC174ECBD}"/>
                </c:ext>
              </c:extLst>
            </c:dLbl>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KPI_Oppty_Product!$A$4:$A$11</c:f>
              <c:strCache>
                <c:ptCount val="7"/>
                <c:pt idx="0">
                  <c:v>Employee Benefits</c:v>
                </c:pt>
                <c:pt idx="1">
                  <c:v>Engineering</c:v>
                </c:pt>
                <c:pt idx="2">
                  <c:v>Fire</c:v>
                </c:pt>
                <c:pt idx="3">
                  <c:v>Liability</c:v>
                </c:pt>
                <c:pt idx="4">
                  <c:v>Marine</c:v>
                </c:pt>
                <c:pt idx="5">
                  <c:v>Miscellaneous</c:v>
                </c:pt>
                <c:pt idx="6">
                  <c:v>Terrorism</c:v>
                </c:pt>
              </c:strCache>
            </c:strRef>
          </c:cat>
          <c:val>
            <c:numRef>
              <c:f>KPI_Oppty_Product!$B$4:$B$11</c:f>
              <c:numCache>
                <c:formatCode>General</c:formatCode>
                <c:ptCount val="7"/>
                <c:pt idx="0">
                  <c:v>15</c:v>
                </c:pt>
                <c:pt idx="1">
                  <c:v>6</c:v>
                </c:pt>
                <c:pt idx="2">
                  <c:v>13</c:v>
                </c:pt>
                <c:pt idx="3">
                  <c:v>5</c:v>
                </c:pt>
                <c:pt idx="4">
                  <c:v>7</c:v>
                </c:pt>
                <c:pt idx="5">
                  <c:v>2</c:v>
                </c:pt>
                <c:pt idx="6">
                  <c:v>1</c:v>
                </c:pt>
              </c:numCache>
            </c:numRef>
          </c:val>
          <c:extLst>
            <c:ext xmlns:c16="http://schemas.microsoft.com/office/drawing/2014/chart" uri="{C3380CC4-5D6E-409C-BE32-E72D297353CC}">
              <c16:uniqueId val="{0000000E-8B8F-9F49-86E1-610DC174ECBD}"/>
            </c:ext>
          </c:extLst>
        </c:ser>
        <c:dLbls>
          <c:showLegendKey val="0"/>
          <c:showVal val="1"/>
          <c:showCatName val="0"/>
          <c:showSerName val="0"/>
          <c:showPercent val="0"/>
          <c:showBubbleSize val="0"/>
          <c:showLeaderLines val="1"/>
        </c:dLbls>
        <c:firstSliceAng val="0"/>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Dashboard.xlsx]KPI_Top4_Open!PivotTable12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400" b="1" i="0" u="none" strike="noStrike" baseline="0">
                <a:effectLst/>
                <a:latin typeface="American Typewriter" panose="02090604020004020304" pitchFamily="18" charset="77"/>
              </a:rPr>
              <a:t>Top 4 Open Opportunities</a:t>
            </a:r>
            <a:endParaRPr lang="en-US" b="1" i="0">
              <a:latin typeface="American Typewriter" panose="02090604020004020304" pitchFamily="18" charset="77"/>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merican Typewriter" panose="02090604020004020304" pitchFamily="18" charset="77"/>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KPI_Top4_Open!$B$3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KPI_Top4_Open!$A$4:$A$8</c:f>
              <c:strCache>
                <c:ptCount val="4"/>
                <c:pt idx="0">
                  <c:v>Fire</c:v>
                </c:pt>
                <c:pt idx="1">
                  <c:v>EL-Group Mediclaim</c:v>
                </c:pt>
                <c:pt idx="2">
                  <c:v>DB -Mega Policy</c:v>
                </c:pt>
                <c:pt idx="3">
                  <c:v>CVP GMC</c:v>
                </c:pt>
              </c:strCache>
            </c:strRef>
          </c:cat>
          <c:val>
            <c:numRef>
              <c:f>KPI_Top4_Open!$B$4:$B$8</c:f>
              <c:numCache>
                <c:formatCode>General</c:formatCode>
                <c:ptCount val="4"/>
                <c:pt idx="0">
                  <c:v>500000</c:v>
                </c:pt>
                <c:pt idx="1">
                  <c:v>400000</c:v>
                </c:pt>
                <c:pt idx="2">
                  <c:v>400000</c:v>
                </c:pt>
                <c:pt idx="3">
                  <c:v>350000</c:v>
                </c:pt>
              </c:numCache>
            </c:numRef>
          </c:val>
          <c:extLst>
            <c:ext xmlns:c16="http://schemas.microsoft.com/office/drawing/2014/chart" uri="{C3380CC4-5D6E-409C-BE32-E72D297353CC}">
              <c16:uniqueId val="{00000000-54CE-7142-AC48-D05443B61C8F}"/>
            </c:ext>
          </c:extLst>
        </c:ser>
        <c:dLbls>
          <c:showLegendKey val="0"/>
          <c:showVal val="0"/>
          <c:showCatName val="0"/>
          <c:showSerName val="0"/>
          <c:showPercent val="0"/>
          <c:showBubbleSize val="0"/>
        </c:dLbls>
        <c:gapWidth val="18"/>
        <c:overlap val="28"/>
        <c:axId val="1523832528"/>
        <c:axId val="1362117840"/>
      </c:barChart>
      <c:catAx>
        <c:axId val="152383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62117840"/>
        <c:crosses val="autoZero"/>
        <c:auto val="1"/>
        <c:lblAlgn val="ctr"/>
        <c:lblOffset val="100"/>
        <c:noMultiLvlLbl val="0"/>
      </c:catAx>
      <c:valAx>
        <c:axId val="1362117840"/>
        <c:scaling>
          <c:orientation val="minMax"/>
        </c:scaling>
        <c:delete val="1"/>
        <c:axPos val="l"/>
        <c:numFmt formatCode="General" sourceLinked="1"/>
        <c:majorTickMark val="none"/>
        <c:minorTickMark val="none"/>
        <c:tickLblPos val="nextTo"/>
        <c:crossAx val="15238325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[Branch Dashboard.xlsx]KPI_Stage_Revenue!PivotTable10</c:name>
    <c:fmtId val="1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merican Typewriter" panose="02090604020004020304" pitchFamily="18" charset="77"/>
                <a:ea typeface="+mn-ea"/>
                <a:cs typeface="+mn-cs"/>
              </a:defRPr>
            </a:pPr>
            <a:r>
              <a:rPr lang="en-IN" sz="1600" b="1" i="0" u="none" strike="noStrike" baseline="0">
                <a:effectLst/>
                <a:latin typeface="American Typewriter" panose="02090604020004020304" pitchFamily="18" charset="77"/>
              </a:rPr>
              <a:t>Stage by Revenue</a:t>
            </a:r>
            <a:endParaRPr lang="en-US" sz="1600" b="1" i="0">
              <a:latin typeface="American Typewriter" panose="02090604020004020304" pitchFamily="18" charset="77"/>
            </a:endParaRPr>
          </a:p>
        </c:rich>
      </c:tx>
      <c:layout>
        <c:manualLayout>
          <c:xMode val="edge"/>
          <c:yMode val="edge"/>
          <c:x val="0.29762319508490681"/>
          <c:y val="0.15797871678762285"/>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merican Typewriter" panose="02090604020004020304" pitchFamily="18" charset="77"/>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9845792065954"/>
          <c:y val="0.17171296296296296"/>
          <c:w val="0.81369744710958392"/>
          <c:h val="0.72125801983085447"/>
        </c:manualLayout>
      </c:layout>
      <c:areaChart>
        <c:grouping val="standard"/>
        <c:varyColors val="0"/>
        <c:ser>
          <c:idx val="0"/>
          <c:order val="0"/>
          <c:tx>
            <c:strRef>
              <c:f>KPI_Stage_Revenue!$B$3</c:f>
              <c:strCache>
                <c:ptCount val="1"/>
                <c:pt idx="0">
                  <c:v>Total</c:v>
                </c:pt>
              </c:strCache>
            </c:strRef>
          </c:tx>
          <c:spPr>
            <a:solidFill>
              <a:schemeClr val="accent1"/>
            </a:solidFill>
            <a:ln>
              <a:noFill/>
            </a:ln>
            <a:effectLst/>
          </c:spPr>
          <c:cat>
            <c:strRef>
              <c:f>KPI_Stage_Revenue!$A$4:$A$7</c:f>
              <c:strCache>
                <c:ptCount val="3"/>
                <c:pt idx="0">
                  <c:v>Negotiate</c:v>
                </c:pt>
                <c:pt idx="1">
                  <c:v>Propose Solution</c:v>
                </c:pt>
                <c:pt idx="2">
                  <c:v>Qualify Opportunity</c:v>
                </c:pt>
              </c:strCache>
            </c:strRef>
          </c:cat>
          <c:val>
            <c:numRef>
              <c:f>KPI_Stage_Revenue!$B$4:$B$7</c:f>
              <c:numCache>
                <c:formatCode>General</c:formatCode>
                <c:ptCount val="3"/>
                <c:pt idx="0">
                  <c:v>899000</c:v>
                </c:pt>
                <c:pt idx="1">
                  <c:v>60000</c:v>
                </c:pt>
                <c:pt idx="2">
                  <c:v>5919500</c:v>
                </c:pt>
              </c:numCache>
            </c:numRef>
          </c:val>
          <c:extLst>
            <c:ext xmlns:c16="http://schemas.microsoft.com/office/drawing/2014/chart" uri="{C3380CC4-5D6E-409C-BE32-E72D297353CC}">
              <c16:uniqueId val="{00000000-3EB0-4541-92E2-61652B53EC99}"/>
            </c:ext>
          </c:extLst>
        </c:ser>
        <c:dLbls>
          <c:showLegendKey val="0"/>
          <c:showVal val="0"/>
          <c:showCatName val="0"/>
          <c:showSerName val="0"/>
          <c:showPercent val="0"/>
          <c:showBubbleSize val="0"/>
        </c:dLbls>
        <c:axId val="1547448624"/>
        <c:axId val="2054606527"/>
      </c:areaChart>
      <c:catAx>
        <c:axId val="1547448624"/>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54606527"/>
        <c:crosses val="autoZero"/>
        <c:auto val="1"/>
        <c:lblAlgn val="ctr"/>
        <c:lblOffset val="100"/>
        <c:noMultiLvlLbl val="0"/>
      </c:catAx>
      <c:valAx>
        <c:axId val="2054606527"/>
        <c:scaling>
          <c:orientation val="minMax"/>
        </c:scaling>
        <c:delete val="1"/>
        <c:axPos val="r"/>
        <c:numFmt formatCode="General" sourceLinked="1"/>
        <c:majorTickMark val="none"/>
        <c:minorTickMark val="none"/>
        <c:tickLblPos val="nextTo"/>
        <c:crossAx val="15474486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425450</xdr:colOff>
      <xdr:row>13</xdr:row>
      <xdr:rowOff>12700</xdr:rowOff>
    </xdr:from>
    <xdr:to>
      <xdr:col>9</xdr:col>
      <xdr:colOff>292100</xdr:colOff>
      <xdr:row>27</xdr:row>
      <xdr:rowOff>139700</xdr:rowOff>
    </xdr:to>
    <xdr:graphicFrame macro="">
      <xdr:nvGraphicFramePr>
        <xdr:cNvPr id="2" name="Chart 1">
          <a:extLst>
            <a:ext uri="{FF2B5EF4-FFF2-40B4-BE49-F238E27FC236}">
              <a16:creationId xmlns:a16="http://schemas.microsoft.com/office/drawing/2014/main" id="{D974C3B2-1881-27CB-0741-5684A770C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679450</xdr:colOff>
      <xdr:row>5</xdr:row>
      <xdr:rowOff>152400</xdr:rowOff>
    </xdr:from>
    <xdr:to>
      <xdr:col>9</xdr:col>
      <xdr:colOff>298450</xdr:colOff>
      <xdr:row>19</xdr:row>
      <xdr:rowOff>50800</xdr:rowOff>
    </xdr:to>
    <xdr:graphicFrame macro="">
      <xdr:nvGraphicFramePr>
        <xdr:cNvPr id="2" name="Chart 1">
          <a:extLst>
            <a:ext uri="{FF2B5EF4-FFF2-40B4-BE49-F238E27FC236}">
              <a16:creationId xmlns:a16="http://schemas.microsoft.com/office/drawing/2014/main" id="{7BDC3468-39E6-95A8-A13F-19A1DC1DD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254000</xdr:colOff>
      <xdr:row>13</xdr:row>
      <xdr:rowOff>127000</xdr:rowOff>
    </xdr:from>
    <xdr:to>
      <xdr:col>9</xdr:col>
      <xdr:colOff>698500</xdr:colOff>
      <xdr:row>27</xdr:row>
      <xdr:rowOff>25400</xdr:rowOff>
    </xdr:to>
    <xdr:graphicFrame macro="">
      <xdr:nvGraphicFramePr>
        <xdr:cNvPr id="8" name="Chart 7">
          <a:extLst>
            <a:ext uri="{FF2B5EF4-FFF2-40B4-BE49-F238E27FC236}">
              <a16:creationId xmlns:a16="http://schemas.microsoft.com/office/drawing/2014/main" id="{EADE67AC-35B6-5551-E1E9-95737CFE8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381000</xdr:colOff>
      <xdr:row>13</xdr:row>
      <xdr:rowOff>127000</xdr:rowOff>
    </xdr:from>
    <xdr:to>
      <xdr:col>10</xdr:col>
      <xdr:colOff>0</xdr:colOff>
      <xdr:row>27</xdr:row>
      <xdr:rowOff>25400</xdr:rowOff>
    </xdr:to>
    <xdr:graphicFrame macro="">
      <xdr:nvGraphicFramePr>
        <xdr:cNvPr id="2" name="Chart 1">
          <a:extLst>
            <a:ext uri="{FF2B5EF4-FFF2-40B4-BE49-F238E27FC236}">
              <a16:creationId xmlns:a16="http://schemas.microsoft.com/office/drawing/2014/main" id="{494693D5-4DA6-7EA0-AB37-10939B94A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190500</xdr:colOff>
      <xdr:row>19</xdr:row>
      <xdr:rowOff>114300</xdr:rowOff>
    </xdr:from>
    <xdr:ext cx="444500" cy="374077"/>
    <xdr:sp macro="" textlink="B11">
      <xdr:nvSpPr>
        <xdr:cNvPr id="4" name="TextBox 3">
          <a:extLst>
            <a:ext uri="{FF2B5EF4-FFF2-40B4-BE49-F238E27FC236}">
              <a16:creationId xmlns:a16="http://schemas.microsoft.com/office/drawing/2014/main" id="{8B3A4E2C-2338-9AAD-CC5E-A0B404F21636}"/>
            </a:ext>
          </a:extLst>
        </xdr:cNvPr>
        <xdr:cNvSpPr txBox="1"/>
      </xdr:nvSpPr>
      <xdr:spPr>
        <a:xfrm>
          <a:off x="6261100" y="3975100"/>
          <a:ext cx="44450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C1CD0AC-C4A8-2C4E-8D60-3BD42AE1801D}" type="TxLink">
            <a:rPr lang="en-US" sz="1800" b="1" i="0" u="none" strike="noStrike">
              <a:solidFill>
                <a:srgbClr val="000000"/>
              </a:solidFill>
              <a:latin typeface="Aptos Narrow"/>
            </a:rPr>
            <a:pPr/>
            <a:t>49</a:t>
          </a:fld>
          <a:endParaRPr lang="en-GB" sz="1600" b="1"/>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152400</xdr:colOff>
      <xdr:row>13</xdr:row>
      <xdr:rowOff>127000</xdr:rowOff>
    </xdr:from>
    <xdr:to>
      <xdr:col>9</xdr:col>
      <xdr:colOff>596900</xdr:colOff>
      <xdr:row>27</xdr:row>
      <xdr:rowOff>25400</xdr:rowOff>
    </xdr:to>
    <xdr:graphicFrame macro="">
      <xdr:nvGraphicFramePr>
        <xdr:cNvPr id="3" name="Chart 2">
          <a:extLst>
            <a:ext uri="{FF2B5EF4-FFF2-40B4-BE49-F238E27FC236}">
              <a16:creationId xmlns:a16="http://schemas.microsoft.com/office/drawing/2014/main" id="{BCF770D3-53BC-9D01-94AD-DFDE65D34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222250</xdr:colOff>
      <xdr:row>13</xdr:row>
      <xdr:rowOff>127000</xdr:rowOff>
    </xdr:from>
    <xdr:to>
      <xdr:col>11</xdr:col>
      <xdr:colOff>260350</xdr:colOff>
      <xdr:row>27</xdr:row>
      <xdr:rowOff>25400</xdr:rowOff>
    </xdr:to>
    <xdr:graphicFrame macro="">
      <xdr:nvGraphicFramePr>
        <xdr:cNvPr id="3" name="Chart 2">
          <a:extLst>
            <a:ext uri="{FF2B5EF4-FFF2-40B4-BE49-F238E27FC236}">
              <a16:creationId xmlns:a16="http://schemas.microsoft.com/office/drawing/2014/main" id="{02A6A6DF-6C09-6EA7-B6F7-04F9591C2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635000</xdr:colOff>
      <xdr:row>14</xdr:row>
      <xdr:rowOff>114300</xdr:rowOff>
    </xdr:from>
    <xdr:to>
      <xdr:col>13</xdr:col>
      <xdr:colOff>25400</xdr:colOff>
      <xdr:row>18</xdr:row>
      <xdr:rowOff>139700</xdr:rowOff>
    </xdr:to>
    <mc:AlternateContent xmlns:mc="http://schemas.openxmlformats.org/markup-compatibility/2006" xmlns:a14="http://schemas.microsoft.com/office/drawing/2010/main">
      <mc:Choice Requires="a14">
        <xdr:graphicFrame macro="">
          <xdr:nvGraphicFramePr>
            <xdr:cNvPr id="5" name="Years (Meeting Date)">
              <a:extLst>
                <a:ext uri="{FF2B5EF4-FFF2-40B4-BE49-F238E27FC236}">
                  <a16:creationId xmlns:a16="http://schemas.microsoft.com/office/drawing/2014/main" id="{80FACA03-3DF5-E4AD-D9D1-C833A4D025D9}"/>
                </a:ext>
              </a:extLst>
            </xdr:cNvPr>
            <xdr:cNvGraphicFramePr/>
          </xdr:nvGraphicFramePr>
          <xdr:xfrm>
            <a:off x="0" y="0"/>
            <a:ext cx="0" cy="0"/>
          </xdr:xfrm>
          <a:graphic>
            <a:graphicData uri="http://schemas.microsoft.com/office/drawing/2010/slicer">
              <sle:slicer xmlns:sle="http://schemas.microsoft.com/office/drawing/2010/slicer" name="Years (Meeting Date)"/>
            </a:graphicData>
          </a:graphic>
        </xdr:graphicFrame>
      </mc:Choice>
      <mc:Fallback xmlns="">
        <xdr:sp macro="" textlink="">
          <xdr:nvSpPr>
            <xdr:cNvPr id="0" name=""/>
            <xdr:cNvSpPr>
              <a:spLocks noTextEdit="1"/>
            </xdr:cNvSpPr>
          </xdr:nvSpPr>
          <xdr:spPr>
            <a:xfrm>
              <a:off x="6311900" y="2959100"/>
              <a:ext cx="3924300" cy="83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6</xdr:row>
      <xdr:rowOff>25400</xdr:rowOff>
    </xdr:from>
    <xdr:to>
      <xdr:col>2</xdr:col>
      <xdr:colOff>355600</xdr:colOff>
      <xdr:row>10</xdr:row>
      <xdr:rowOff>190500</xdr:rowOff>
    </xdr:to>
    <xdr:graphicFrame macro="">
      <xdr:nvGraphicFramePr>
        <xdr:cNvPr id="5" name="Chart 4">
          <a:extLst>
            <a:ext uri="{FF2B5EF4-FFF2-40B4-BE49-F238E27FC236}">
              <a16:creationId xmlns:a16="http://schemas.microsoft.com/office/drawing/2014/main" id="{1C0039AD-90C1-7428-BB66-F14C62210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1397000</xdr:colOff>
      <xdr:row>6</xdr:row>
      <xdr:rowOff>0</xdr:rowOff>
    </xdr:from>
    <xdr:to>
      <xdr:col>5</xdr:col>
      <xdr:colOff>101600</xdr:colOff>
      <xdr:row>11</xdr:row>
      <xdr:rowOff>12700</xdr:rowOff>
    </xdr:to>
    <xdr:graphicFrame macro="">
      <xdr:nvGraphicFramePr>
        <xdr:cNvPr id="6" name="Chart 5">
          <a:extLst>
            <a:ext uri="{FF2B5EF4-FFF2-40B4-BE49-F238E27FC236}">
              <a16:creationId xmlns:a16="http://schemas.microsoft.com/office/drawing/2014/main" id="{7134CCF8-6127-1EF1-02F8-2BFE73A80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6</xdr:row>
      <xdr:rowOff>12700</xdr:rowOff>
    </xdr:from>
    <xdr:to>
      <xdr:col>11</xdr:col>
      <xdr:colOff>241300</xdr:colOff>
      <xdr:row>11</xdr:row>
      <xdr:rowOff>38100</xdr:rowOff>
    </xdr:to>
    <xdr:graphicFrame macro="">
      <xdr:nvGraphicFramePr>
        <xdr:cNvPr id="7" name="Chart 6">
          <a:extLst>
            <a:ext uri="{FF2B5EF4-FFF2-40B4-BE49-F238E27FC236}">
              <a16:creationId xmlns:a16="http://schemas.microsoft.com/office/drawing/2014/main" id="{C5D04678-A224-A56D-701F-41C925A4A9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457200</xdr:colOff>
      <xdr:row>4</xdr:row>
      <xdr:rowOff>190500</xdr:rowOff>
    </xdr:from>
    <xdr:to>
      <xdr:col>6</xdr:col>
      <xdr:colOff>177800</xdr:colOff>
      <xdr:row>12</xdr:row>
      <xdr:rowOff>0</xdr:rowOff>
    </xdr:to>
    <xdr:graphicFrame macro="">
      <xdr:nvGraphicFramePr>
        <xdr:cNvPr id="5" name="Chart 4">
          <a:extLst>
            <a:ext uri="{FF2B5EF4-FFF2-40B4-BE49-F238E27FC236}">
              <a16:creationId xmlns:a16="http://schemas.microsoft.com/office/drawing/2014/main" id="{2AE98276-5F67-334B-AB26-2634451FB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5</xdr:row>
      <xdr:rowOff>50800</xdr:rowOff>
    </xdr:from>
    <xdr:to>
      <xdr:col>11</xdr:col>
      <xdr:colOff>685800</xdr:colOff>
      <xdr:row>11</xdr:row>
      <xdr:rowOff>190500</xdr:rowOff>
    </xdr:to>
    <xdr:graphicFrame macro="">
      <xdr:nvGraphicFramePr>
        <xdr:cNvPr id="6" name="Chart 5">
          <a:extLst>
            <a:ext uri="{FF2B5EF4-FFF2-40B4-BE49-F238E27FC236}">
              <a16:creationId xmlns:a16="http://schemas.microsoft.com/office/drawing/2014/main" id="{E65758F3-5192-1E43-94E0-0876B1CF0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482600</xdr:colOff>
      <xdr:row>5</xdr:row>
      <xdr:rowOff>38100</xdr:rowOff>
    </xdr:from>
    <xdr:to>
      <xdr:col>18</xdr:col>
      <xdr:colOff>0</xdr:colOff>
      <xdr:row>12</xdr:row>
      <xdr:rowOff>12700</xdr:rowOff>
    </xdr:to>
    <xdr:graphicFrame macro="">
      <xdr:nvGraphicFramePr>
        <xdr:cNvPr id="7" name="Chart 6">
          <a:extLst>
            <a:ext uri="{FF2B5EF4-FFF2-40B4-BE49-F238E27FC236}">
              <a16:creationId xmlns:a16="http://schemas.microsoft.com/office/drawing/2014/main" id="{5A081249-99BC-1644-95AF-B5AEFCD8F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800100</xdr:colOff>
      <xdr:row>14</xdr:row>
      <xdr:rowOff>63500</xdr:rowOff>
    </xdr:from>
    <xdr:to>
      <xdr:col>3</xdr:col>
      <xdr:colOff>482600</xdr:colOff>
      <xdr:row>16</xdr:row>
      <xdr:rowOff>190500</xdr:rowOff>
    </xdr:to>
    <xdr:sp macro="" textlink="Helper!E21">
      <xdr:nvSpPr>
        <xdr:cNvPr id="8" name="Rounded Rectangle 7">
          <a:extLst>
            <a:ext uri="{FF2B5EF4-FFF2-40B4-BE49-F238E27FC236}">
              <a16:creationId xmlns:a16="http://schemas.microsoft.com/office/drawing/2014/main" id="{A33BA52F-2D4F-A645-9AA9-F55B04AA6C77}"/>
            </a:ext>
          </a:extLst>
        </xdr:cNvPr>
        <xdr:cNvSpPr/>
      </xdr:nvSpPr>
      <xdr:spPr>
        <a:xfrm>
          <a:off x="800100" y="2908300"/>
          <a:ext cx="2159000" cy="5334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5BFF83CD-7D83-C14E-96FD-C6000256E74E}" type="TxLink">
            <a:rPr lang="en-US" sz="1600" b="1" i="0" u="none" strike="noStrike">
              <a:solidFill>
                <a:srgbClr val="000000"/>
              </a:solidFill>
              <a:latin typeface="American Typewriter Semibold" panose="02090604020004020304" pitchFamily="18" charset="77"/>
            </a:rPr>
            <a:pPr algn="ctr"/>
            <a:t>2.24% ▼</a:t>
          </a:fld>
          <a:endParaRPr lang="en-GB" sz="1400" b="1" i="0">
            <a:latin typeface="American Typewriter Semibold" panose="02090604020004020304" pitchFamily="18" charset="77"/>
          </a:endParaRPr>
        </a:p>
      </xdr:txBody>
    </xdr:sp>
    <xdr:clientData/>
  </xdr:twoCellAnchor>
  <xdr:twoCellAnchor>
    <xdr:from>
      <xdr:col>3</xdr:col>
      <xdr:colOff>482600</xdr:colOff>
      <xdr:row>14</xdr:row>
      <xdr:rowOff>63500</xdr:rowOff>
    </xdr:from>
    <xdr:to>
      <xdr:col>6</xdr:col>
      <xdr:colOff>165100</xdr:colOff>
      <xdr:row>17</xdr:row>
      <xdr:rowOff>0</xdr:rowOff>
    </xdr:to>
    <xdr:sp macro="" textlink="Helper!F21">
      <xdr:nvSpPr>
        <xdr:cNvPr id="9" name="Rounded Rectangle 8">
          <a:extLst>
            <a:ext uri="{FF2B5EF4-FFF2-40B4-BE49-F238E27FC236}">
              <a16:creationId xmlns:a16="http://schemas.microsoft.com/office/drawing/2014/main" id="{764F080B-C7FE-F044-B541-CF1914A9A62D}"/>
            </a:ext>
          </a:extLst>
        </xdr:cNvPr>
        <xdr:cNvSpPr/>
      </xdr:nvSpPr>
      <xdr:spPr>
        <a:xfrm>
          <a:off x="2959100" y="2908300"/>
          <a:ext cx="2159000" cy="5461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CD54B110-B21E-8840-9221-AD7A93728563}" type="TxLink">
            <a:rPr lang="en-US" sz="1600" b="1" i="0" u="none" strike="noStrike">
              <a:solidFill>
                <a:srgbClr val="000000"/>
              </a:solidFill>
              <a:latin typeface="American Typewriter Semibold" panose="02090604020004020304" pitchFamily="18" charset="77"/>
              <a:ea typeface="+mn-ea"/>
              <a:cs typeface="+mn-cs"/>
            </a:rPr>
            <a:pPr marL="0" indent="0" algn="ctr"/>
            <a:t>0.64% ▼</a:t>
          </a:fld>
          <a:endParaRPr lang="en-GB" sz="16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6</xdr:col>
      <xdr:colOff>177800</xdr:colOff>
      <xdr:row>14</xdr:row>
      <xdr:rowOff>63500</xdr:rowOff>
    </xdr:from>
    <xdr:to>
      <xdr:col>9</xdr:col>
      <xdr:colOff>88900</xdr:colOff>
      <xdr:row>17</xdr:row>
      <xdr:rowOff>25400</xdr:rowOff>
    </xdr:to>
    <xdr:sp macro="" textlink="Helper!E22">
      <xdr:nvSpPr>
        <xdr:cNvPr id="10" name="Rounded Rectangle 9">
          <a:extLst>
            <a:ext uri="{FF2B5EF4-FFF2-40B4-BE49-F238E27FC236}">
              <a16:creationId xmlns:a16="http://schemas.microsoft.com/office/drawing/2014/main" id="{5211CD57-9025-4341-9566-619535A12650}"/>
            </a:ext>
          </a:extLst>
        </xdr:cNvPr>
        <xdr:cNvSpPr/>
      </xdr:nvSpPr>
      <xdr:spPr>
        <a:xfrm>
          <a:off x="5130800" y="2908300"/>
          <a:ext cx="2387600" cy="5715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C5E87FB-D4DC-024A-ADA9-CA08E8301944}" type="TxLink">
            <a:rPr lang="en-US" sz="1600" b="1" i="0" u="none" strike="noStrike">
              <a:solidFill>
                <a:srgbClr val="000000"/>
              </a:solidFill>
              <a:latin typeface="American Typewriter Semibold" panose="02090604020004020304" pitchFamily="18" charset="77"/>
              <a:ea typeface="+mn-ea"/>
              <a:cs typeface="+mn-cs"/>
            </a:rPr>
            <a:pPr marL="0" indent="0" algn="ctr"/>
            <a:t>0.87% ▼</a:t>
          </a:fld>
          <a:endParaRPr lang="en-GB" sz="16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9</xdr:col>
      <xdr:colOff>88900</xdr:colOff>
      <xdr:row>14</xdr:row>
      <xdr:rowOff>63500</xdr:rowOff>
    </xdr:from>
    <xdr:to>
      <xdr:col>11</xdr:col>
      <xdr:colOff>660400</xdr:colOff>
      <xdr:row>17</xdr:row>
      <xdr:rowOff>12700</xdr:rowOff>
    </xdr:to>
    <xdr:sp macro="" textlink="Helper!F22">
      <xdr:nvSpPr>
        <xdr:cNvPr id="11" name="Rounded Rectangle 10">
          <a:extLst>
            <a:ext uri="{FF2B5EF4-FFF2-40B4-BE49-F238E27FC236}">
              <a16:creationId xmlns:a16="http://schemas.microsoft.com/office/drawing/2014/main" id="{937B4BB2-B672-D641-84D6-2B092B62A36C}"/>
            </a:ext>
          </a:extLst>
        </xdr:cNvPr>
        <xdr:cNvSpPr/>
      </xdr:nvSpPr>
      <xdr:spPr>
        <a:xfrm>
          <a:off x="7518400" y="2908300"/>
          <a:ext cx="2222500" cy="5588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F92EBCF-8FC7-C542-87D9-FF2949486F54}" type="TxLink">
            <a:rPr lang="en-US" sz="1600" b="1" i="0" u="none" strike="noStrike">
              <a:solidFill>
                <a:srgbClr val="000000"/>
              </a:solidFill>
              <a:latin typeface="American Typewriter Semibold" panose="02090604020004020304" pitchFamily="18" charset="77"/>
              <a:ea typeface="+mn-ea"/>
              <a:cs typeface="+mn-cs"/>
            </a:rPr>
            <a:pPr marL="0" indent="0" algn="ctr"/>
            <a:t>0.23% ▼</a:t>
          </a:fld>
          <a:endParaRPr lang="en-GB" sz="16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11</xdr:col>
      <xdr:colOff>673100</xdr:colOff>
      <xdr:row>14</xdr:row>
      <xdr:rowOff>76200</xdr:rowOff>
    </xdr:from>
    <xdr:to>
      <xdr:col>14</xdr:col>
      <xdr:colOff>660400</xdr:colOff>
      <xdr:row>17</xdr:row>
      <xdr:rowOff>0</xdr:rowOff>
    </xdr:to>
    <xdr:sp macro="" textlink="Helper!E23">
      <xdr:nvSpPr>
        <xdr:cNvPr id="12" name="Rounded Rectangle 11">
          <a:extLst>
            <a:ext uri="{FF2B5EF4-FFF2-40B4-BE49-F238E27FC236}">
              <a16:creationId xmlns:a16="http://schemas.microsoft.com/office/drawing/2014/main" id="{8AF37C90-6012-7F4D-8972-AC65D69D32D6}"/>
            </a:ext>
          </a:extLst>
        </xdr:cNvPr>
        <xdr:cNvSpPr/>
      </xdr:nvSpPr>
      <xdr:spPr>
        <a:xfrm>
          <a:off x="9753600" y="2921000"/>
          <a:ext cx="2463800" cy="5334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3B179363-7746-694F-A3F3-87457620B135}" type="TxLink">
            <a:rPr lang="en-US" sz="1600" b="1" i="0" u="none" strike="noStrike">
              <a:solidFill>
                <a:srgbClr val="000000"/>
              </a:solidFill>
              <a:latin typeface="American Typewriter Semibold" panose="02090604020004020304" pitchFamily="18" charset="77"/>
              <a:ea typeface="+mn-ea"/>
              <a:cs typeface="+mn-cs"/>
            </a:rPr>
            <a:pPr marL="0" indent="0" algn="ctr"/>
            <a:t>7.57% ▼</a:t>
          </a:fld>
          <a:endParaRPr lang="en-GB" sz="16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14</xdr:col>
      <xdr:colOff>647700</xdr:colOff>
      <xdr:row>14</xdr:row>
      <xdr:rowOff>88900</xdr:rowOff>
    </xdr:from>
    <xdr:to>
      <xdr:col>17</xdr:col>
      <xdr:colOff>800100</xdr:colOff>
      <xdr:row>17</xdr:row>
      <xdr:rowOff>0</xdr:rowOff>
    </xdr:to>
    <xdr:sp macro="" textlink="Helper!F23">
      <xdr:nvSpPr>
        <xdr:cNvPr id="13" name="Rounded Rectangle 12">
          <a:extLst>
            <a:ext uri="{FF2B5EF4-FFF2-40B4-BE49-F238E27FC236}">
              <a16:creationId xmlns:a16="http://schemas.microsoft.com/office/drawing/2014/main" id="{B14011C6-3BF8-3C48-AFAB-5F7B96FFBECF}"/>
            </a:ext>
          </a:extLst>
        </xdr:cNvPr>
        <xdr:cNvSpPr/>
      </xdr:nvSpPr>
      <xdr:spPr>
        <a:xfrm>
          <a:off x="12204700" y="2933700"/>
          <a:ext cx="2628900" cy="520700"/>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0B9929C-367E-AE4F-8288-4B8095D53466}" type="TxLink">
            <a:rPr lang="en-US" sz="1600" b="1" i="0" u="none" strike="noStrike">
              <a:solidFill>
                <a:srgbClr val="000000"/>
              </a:solidFill>
              <a:latin typeface="American Typewriter Semibold" panose="02090604020004020304" pitchFamily="18" charset="77"/>
              <a:ea typeface="+mn-ea"/>
              <a:cs typeface="+mn-cs"/>
            </a:rPr>
            <a:pPr marL="0" indent="0" algn="ctr"/>
            <a:t>3.74% ▼</a:t>
          </a:fld>
          <a:endParaRPr lang="en-GB" sz="16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6</xdr:col>
      <xdr:colOff>176388</xdr:colOff>
      <xdr:row>17</xdr:row>
      <xdr:rowOff>39512</xdr:rowOff>
    </xdr:from>
    <xdr:to>
      <xdr:col>11</xdr:col>
      <xdr:colOff>658988</xdr:colOff>
      <xdr:row>30</xdr:row>
      <xdr:rowOff>103012</xdr:rowOff>
    </xdr:to>
    <xdr:graphicFrame macro="">
      <xdr:nvGraphicFramePr>
        <xdr:cNvPr id="14" name="Chart 13">
          <a:extLst>
            <a:ext uri="{FF2B5EF4-FFF2-40B4-BE49-F238E27FC236}">
              <a16:creationId xmlns:a16="http://schemas.microsoft.com/office/drawing/2014/main" id="{6BE3665B-4D71-2048-825A-694B49A64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812800</xdr:colOff>
      <xdr:row>21</xdr:row>
      <xdr:rowOff>14111</xdr:rowOff>
    </xdr:from>
    <xdr:to>
      <xdr:col>6</xdr:col>
      <xdr:colOff>177800</xdr:colOff>
      <xdr:row>30</xdr:row>
      <xdr:rowOff>101600</xdr:rowOff>
    </xdr:to>
    <xdr:graphicFrame macro="">
      <xdr:nvGraphicFramePr>
        <xdr:cNvPr id="15" name="Chart 14">
          <a:extLst>
            <a:ext uri="{FF2B5EF4-FFF2-40B4-BE49-F238E27FC236}">
              <a16:creationId xmlns:a16="http://schemas.microsoft.com/office/drawing/2014/main" id="{CF9AFE85-6D65-2C4A-B0A6-E7883BB067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677333</xdr:colOff>
      <xdr:row>20</xdr:row>
      <xdr:rowOff>76200</xdr:rowOff>
    </xdr:from>
    <xdr:to>
      <xdr:col>17</xdr:col>
      <xdr:colOff>812800</xdr:colOff>
      <xdr:row>30</xdr:row>
      <xdr:rowOff>70555</xdr:rowOff>
    </xdr:to>
    <xdr:graphicFrame macro="">
      <xdr:nvGraphicFramePr>
        <xdr:cNvPr id="16" name="Chart 15">
          <a:extLst>
            <a:ext uri="{FF2B5EF4-FFF2-40B4-BE49-F238E27FC236}">
              <a16:creationId xmlns:a16="http://schemas.microsoft.com/office/drawing/2014/main" id="{B94CFD73-EBB6-814F-B36A-58BCF3673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649111</xdr:colOff>
      <xdr:row>17</xdr:row>
      <xdr:rowOff>12700</xdr:rowOff>
    </xdr:from>
    <xdr:to>
      <xdr:col>14</xdr:col>
      <xdr:colOff>661811</xdr:colOff>
      <xdr:row>18</xdr:row>
      <xdr:rowOff>177800</xdr:rowOff>
    </xdr:to>
    <xdr:sp macro="" textlink="Helper!A28">
      <xdr:nvSpPr>
        <xdr:cNvPr id="17" name="Rounded Rectangle 16">
          <a:extLst>
            <a:ext uri="{FF2B5EF4-FFF2-40B4-BE49-F238E27FC236}">
              <a16:creationId xmlns:a16="http://schemas.microsoft.com/office/drawing/2014/main" id="{0FADF4A3-34E3-4324-0A1B-DC2A30F429BF}"/>
            </a:ext>
          </a:extLst>
        </xdr:cNvPr>
        <xdr:cNvSpPr/>
      </xdr:nvSpPr>
      <xdr:spPr>
        <a:xfrm>
          <a:off x="9807222" y="3371144"/>
          <a:ext cx="2510367" cy="362656"/>
        </a:xfrm>
        <a:prstGeom prst="roundRect">
          <a:avLst/>
        </a:prstGeom>
        <a:solidFill>
          <a:schemeClr val="tx2">
            <a:lumMod val="10000"/>
            <a:lumOff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5F305946-2FE2-B445-AE72-08F695013D46}" type="TxLink">
            <a:rPr lang="en-US" sz="1400" b="1" i="0" u="none" strike="noStrike">
              <a:solidFill>
                <a:srgbClr val="000000"/>
              </a:solidFill>
              <a:latin typeface="American Typewriter Semibold" panose="02090604020004020304" pitchFamily="18" charset="77"/>
            </a:rPr>
            <a:pPr algn="ctr"/>
            <a:t>49</a:t>
          </a:fld>
          <a:endParaRPr lang="en-GB" sz="1200" b="1" i="0">
            <a:latin typeface="American Typewriter Semibold" panose="02090604020004020304" pitchFamily="18" charset="77"/>
          </a:endParaRPr>
        </a:p>
      </xdr:txBody>
    </xdr:sp>
    <xdr:clientData/>
  </xdr:twoCellAnchor>
  <xdr:twoCellAnchor>
    <xdr:from>
      <xdr:col>14</xdr:col>
      <xdr:colOff>660400</xdr:colOff>
      <xdr:row>17</xdr:row>
      <xdr:rowOff>0</xdr:rowOff>
    </xdr:from>
    <xdr:to>
      <xdr:col>17</xdr:col>
      <xdr:colOff>812800</xdr:colOff>
      <xdr:row>18</xdr:row>
      <xdr:rowOff>165100</xdr:rowOff>
    </xdr:to>
    <xdr:sp macro="" textlink="Helper!A27">
      <xdr:nvSpPr>
        <xdr:cNvPr id="18" name="Rounded Rectangle 17">
          <a:extLst>
            <a:ext uri="{FF2B5EF4-FFF2-40B4-BE49-F238E27FC236}">
              <a16:creationId xmlns:a16="http://schemas.microsoft.com/office/drawing/2014/main" id="{81178DE9-BA6E-8345-B50D-FD4A2FA8ED96}"/>
            </a:ext>
          </a:extLst>
        </xdr:cNvPr>
        <xdr:cNvSpPr/>
      </xdr:nvSpPr>
      <xdr:spPr>
        <a:xfrm>
          <a:off x="12217400" y="3454400"/>
          <a:ext cx="2628900" cy="368300"/>
        </a:xfrm>
        <a:prstGeom prst="roundRect">
          <a:avLst/>
        </a:prstGeom>
        <a:solidFill>
          <a:schemeClr val="tx2">
            <a:lumMod val="10000"/>
            <a:lumOff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BD16E8E0-C320-0E4B-AA40-C7E5701D640B}" type="TxLink">
            <a:rPr lang="en-US" sz="1400" b="1" i="0" u="none" strike="noStrike">
              <a:solidFill>
                <a:srgbClr val="000000"/>
              </a:solidFill>
              <a:latin typeface="American Typewriter Semibold" panose="02090604020004020304" pitchFamily="18" charset="77"/>
              <a:ea typeface="+mn-ea"/>
              <a:cs typeface="+mn-cs"/>
            </a:rPr>
            <a:pPr marL="0" indent="0" algn="ctr"/>
            <a:t>44</a:t>
          </a:fld>
          <a:endParaRPr lang="en-GB" sz="1400" b="1" i="0" u="none" strike="noStrike">
            <a:solidFill>
              <a:srgbClr val="000000"/>
            </a:solidFill>
            <a:latin typeface="American Typewriter Semibold" panose="02090604020004020304" pitchFamily="18" charset="77"/>
            <a:ea typeface="+mn-ea"/>
            <a:cs typeface="+mn-cs"/>
          </a:endParaRPr>
        </a:p>
      </xdr:txBody>
    </xdr:sp>
    <xdr:clientData/>
  </xdr:twoCellAnchor>
  <xdr:twoCellAnchor>
    <xdr:from>
      <xdr:col>11</xdr:col>
      <xdr:colOff>685800</xdr:colOff>
      <xdr:row>18</xdr:row>
      <xdr:rowOff>190500</xdr:rowOff>
    </xdr:from>
    <xdr:to>
      <xdr:col>14</xdr:col>
      <xdr:colOff>673100</xdr:colOff>
      <xdr:row>20</xdr:row>
      <xdr:rowOff>101600</xdr:rowOff>
    </xdr:to>
    <xdr:sp macro="" textlink="">
      <xdr:nvSpPr>
        <xdr:cNvPr id="19" name="Rectangle 18">
          <a:extLst>
            <a:ext uri="{FF2B5EF4-FFF2-40B4-BE49-F238E27FC236}">
              <a16:creationId xmlns:a16="http://schemas.microsoft.com/office/drawing/2014/main" id="{BFC2E22F-E5A1-642A-6079-05D5A9BACB75}"/>
            </a:ext>
          </a:extLst>
        </xdr:cNvPr>
        <xdr:cNvSpPr/>
      </xdr:nvSpPr>
      <xdr:spPr>
        <a:xfrm>
          <a:off x="9766300" y="3848100"/>
          <a:ext cx="2463800" cy="317500"/>
        </a:xfrm>
        <a:prstGeom prst="rect">
          <a:avLst/>
        </a:prstGeom>
        <a:solidFill>
          <a:schemeClr val="tx2">
            <a:lumMod val="10000"/>
            <a:lumOff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1200" b="0" i="0">
              <a:latin typeface="American Typewriter" panose="02090604020004020304" pitchFamily="18" charset="77"/>
            </a:rPr>
            <a:t>Total</a:t>
          </a:r>
          <a:r>
            <a:rPr lang="en-GB" sz="1200" b="0" i="0" baseline="0">
              <a:latin typeface="American Typewriter" panose="02090604020004020304" pitchFamily="18" charset="77"/>
            </a:rPr>
            <a:t> Opportunities</a:t>
          </a:r>
          <a:endParaRPr lang="en-GB" sz="1200" b="0" i="0">
            <a:latin typeface="American Typewriter" panose="02090604020004020304" pitchFamily="18" charset="77"/>
          </a:endParaRPr>
        </a:p>
      </xdr:txBody>
    </xdr:sp>
    <xdr:clientData/>
  </xdr:twoCellAnchor>
  <xdr:twoCellAnchor>
    <xdr:from>
      <xdr:col>14</xdr:col>
      <xdr:colOff>647700</xdr:colOff>
      <xdr:row>18</xdr:row>
      <xdr:rowOff>165100</xdr:rowOff>
    </xdr:from>
    <xdr:to>
      <xdr:col>17</xdr:col>
      <xdr:colOff>800100</xdr:colOff>
      <xdr:row>20</xdr:row>
      <xdr:rowOff>88900</xdr:rowOff>
    </xdr:to>
    <xdr:sp macro="" textlink="">
      <xdr:nvSpPr>
        <xdr:cNvPr id="20" name="Rectangle 19">
          <a:extLst>
            <a:ext uri="{FF2B5EF4-FFF2-40B4-BE49-F238E27FC236}">
              <a16:creationId xmlns:a16="http://schemas.microsoft.com/office/drawing/2014/main" id="{6D55779A-2792-484E-A57E-BA5350AF2FB6}"/>
            </a:ext>
          </a:extLst>
        </xdr:cNvPr>
        <xdr:cNvSpPr/>
      </xdr:nvSpPr>
      <xdr:spPr>
        <a:xfrm>
          <a:off x="12204700" y="3822700"/>
          <a:ext cx="2628900" cy="330200"/>
        </a:xfrm>
        <a:prstGeom prst="rect">
          <a:avLst/>
        </a:prstGeom>
        <a:solidFill>
          <a:schemeClr val="tx2">
            <a:lumMod val="10000"/>
            <a:lumOff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r>
            <a:rPr lang="en-GB" sz="1200" b="0" i="0">
              <a:solidFill>
                <a:schemeClr val="tx1"/>
              </a:solidFill>
              <a:latin typeface="American Typewriter" panose="02090604020004020304" pitchFamily="18" charset="77"/>
              <a:ea typeface="+mn-ea"/>
              <a:cs typeface="+mn-cs"/>
            </a:rPr>
            <a:t>Total Open Opportunity</a:t>
          </a:r>
        </a:p>
      </xdr:txBody>
    </xdr:sp>
    <xdr:clientData/>
  </xdr:twoCellAnchor>
  <xdr:twoCellAnchor>
    <xdr:from>
      <xdr:col>0</xdr:col>
      <xdr:colOff>800100</xdr:colOff>
      <xdr:row>0</xdr:row>
      <xdr:rowOff>190500</xdr:rowOff>
    </xdr:from>
    <xdr:to>
      <xdr:col>17</xdr:col>
      <xdr:colOff>812800</xdr:colOff>
      <xdr:row>5</xdr:row>
      <xdr:rowOff>25400</xdr:rowOff>
    </xdr:to>
    <xdr:sp macro="" textlink="">
      <xdr:nvSpPr>
        <xdr:cNvPr id="21" name="Rectangle 20">
          <a:extLst>
            <a:ext uri="{FF2B5EF4-FFF2-40B4-BE49-F238E27FC236}">
              <a16:creationId xmlns:a16="http://schemas.microsoft.com/office/drawing/2014/main" id="{638E8FF5-37D1-526D-E571-CB6C74189CD9}"/>
            </a:ext>
          </a:extLst>
        </xdr:cNvPr>
        <xdr:cNvSpPr/>
      </xdr:nvSpPr>
      <xdr:spPr>
        <a:xfrm>
          <a:off x="800100" y="190500"/>
          <a:ext cx="14046200" cy="850900"/>
        </a:xfrm>
        <a:prstGeom prst="rect">
          <a:avLst/>
        </a:prstGeom>
        <a:solidFill>
          <a:schemeClr val="tx2">
            <a:lumMod val="10000"/>
            <a:lumOff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4000" b="1" i="0" dirty="0">
              <a:solidFill>
                <a:schemeClr val="tx2">
                  <a:lumMod val="50000"/>
                  <a:lumOff val="50000"/>
                </a:schemeClr>
              </a:solidFill>
              <a:latin typeface="American Typewriter" panose="02090604020004020304" pitchFamily="18" charset="77"/>
            </a:rPr>
            <a:t>Branch Dashboard </a:t>
          </a:r>
          <a:endParaRPr lang="en-GB" sz="4000" b="1" i="0">
            <a:solidFill>
              <a:schemeClr val="tx2">
                <a:lumMod val="50000"/>
                <a:lumOff val="50000"/>
              </a:schemeClr>
            </a:solidFill>
            <a:latin typeface="American Typewriter" panose="02090604020004020304" pitchFamily="18" charset="77"/>
          </a:endParaRPr>
        </a:p>
      </xdr:txBody>
    </xdr:sp>
    <xdr:clientData/>
  </xdr:twoCellAnchor>
  <xdr:twoCellAnchor>
    <xdr:from>
      <xdr:col>0</xdr:col>
      <xdr:colOff>800100</xdr:colOff>
      <xdr:row>5</xdr:row>
      <xdr:rowOff>38100</xdr:rowOff>
    </xdr:from>
    <xdr:to>
      <xdr:col>1</xdr:col>
      <xdr:colOff>482600</xdr:colOff>
      <xdr:row>11</xdr:row>
      <xdr:rowOff>165100</xdr:rowOff>
    </xdr:to>
    <xdr:sp macro="" textlink="">
      <xdr:nvSpPr>
        <xdr:cNvPr id="22" name="Rectangle 21">
          <a:extLst>
            <a:ext uri="{FF2B5EF4-FFF2-40B4-BE49-F238E27FC236}">
              <a16:creationId xmlns:a16="http://schemas.microsoft.com/office/drawing/2014/main" id="{24A0EA1E-3948-E918-0549-42C5B99832B7}"/>
            </a:ext>
          </a:extLst>
        </xdr:cNvPr>
        <xdr:cNvSpPr/>
      </xdr:nvSpPr>
      <xdr:spPr>
        <a:xfrm>
          <a:off x="800100" y="1054100"/>
          <a:ext cx="508000" cy="1346200"/>
        </a:xfrm>
        <a:prstGeom prst="rect">
          <a:avLst/>
        </a:prstGeom>
        <a:solidFill>
          <a:schemeClr val="bg2">
            <a:lumMod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vert270" rtlCol="0" anchor="ctr"/>
        <a:lstStyle/>
        <a:p>
          <a:pPr algn="ctr"/>
          <a:r>
            <a:rPr lang="en-GB" sz="1800" b="1" i="0">
              <a:solidFill>
                <a:schemeClr val="tx1"/>
              </a:solidFill>
              <a:latin typeface="American Typewriter Semibold" panose="02090604020004020304" pitchFamily="18" charset="77"/>
            </a:rPr>
            <a:t>Cross</a:t>
          </a:r>
          <a:r>
            <a:rPr lang="en-GB" sz="1800" b="1" i="0" baseline="0">
              <a:solidFill>
                <a:schemeClr val="tx1"/>
              </a:solidFill>
              <a:latin typeface="American Typewriter Semibold" panose="02090604020004020304" pitchFamily="18" charset="77"/>
            </a:rPr>
            <a:t> sell</a:t>
          </a:r>
          <a:endParaRPr lang="en-GB" sz="1800" b="1" i="0">
            <a:solidFill>
              <a:schemeClr val="tx1"/>
            </a:solidFill>
            <a:latin typeface="American Typewriter Semibold" panose="02090604020004020304" pitchFamily="18" charset="77"/>
          </a:endParaRPr>
        </a:p>
      </xdr:txBody>
    </xdr:sp>
    <xdr:clientData/>
  </xdr:twoCellAnchor>
  <xdr:twoCellAnchor>
    <xdr:from>
      <xdr:col>6</xdr:col>
      <xdr:colOff>190500</xdr:colOff>
      <xdr:row>5</xdr:row>
      <xdr:rowOff>28222</xdr:rowOff>
    </xdr:from>
    <xdr:to>
      <xdr:col>7</xdr:col>
      <xdr:colOff>0</xdr:colOff>
      <xdr:row>11</xdr:row>
      <xdr:rowOff>177800</xdr:rowOff>
    </xdr:to>
    <xdr:sp macro="" textlink="">
      <xdr:nvSpPr>
        <xdr:cNvPr id="23" name="Rectangle 22">
          <a:extLst>
            <a:ext uri="{FF2B5EF4-FFF2-40B4-BE49-F238E27FC236}">
              <a16:creationId xmlns:a16="http://schemas.microsoft.com/office/drawing/2014/main" id="{F69696FF-2E04-E648-8193-EF7EAC40DF60}"/>
            </a:ext>
          </a:extLst>
        </xdr:cNvPr>
        <xdr:cNvSpPr/>
      </xdr:nvSpPr>
      <xdr:spPr>
        <a:xfrm>
          <a:off x="5185833" y="1016000"/>
          <a:ext cx="642056" cy="1334911"/>
        </a:xfrm>
        <a:prstGeom prst="rect">
          <a:avLst/>
        </a:prstGeom>
        <a:solidFill>
          <a:schemeClr val="bg2">
            <a:lumMod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vert270" rtlCol="0" anchor="ctr"/>
        <a:lstStyle/>
        <a:p>
          <a:pPr marL="0" indent="0" algn="ctr"/>
          <a:r>
            <a:rPr lang="en-GB" sz="1800" b="1" i="0">
              <a:solidFill>
                <a:schemeClr val="tx1"/>
              </a:solidFill>
              <a:latin typeface="American Typewriter Semibold" panose="02090604020004020304" pitchFamily="18" charset="77"/>
              <a:ea typeface="+mn-ea"/>
              <a:cs typeface="+mn-cs"/>
            </a:rPr>
            <a:t>New</a:t>
          </a:r>
        </a:p>
      </xdr:txBody>
    </xdr:sp>
    <xdr:clientData/>
  </xdr:twoCellAnchor>
  <xdr:twoCellAnchor>
    <xdr:from>
      <xdr:col>11</xdr:col>
      <xdr:colOff>673100</xdr:colOff>
      <xdr:row>5</xdr:row>
      <xdr:rowOff>42333</xdr:rowOff>
    </xdr:from>
    <xdr:to>
      <xdr:col>12</xdr:col>
      <xdr:colOff>469900</xdr:colOff>
      <xdr:row>11</xdr:row>
      <xdr:rowOff>165100</xdr:rowOff>
    </xdr:to>
    <xdr:sp macro="" textlink="">
      <xdr:nvSpPr>
        <xdr:cNvPr id="24" name="Rectangle 23">
          <a:extLst>
            <a:ext uri="{FF2B5EF4-FFF2-40B4-BE49-F238E27FC236}">
              <a16:creationId xmlns:a16="http://schemas.microsoft.com/office/drawing/2014/main" id="{9E98D118-EFD6-1C47-8AF7-90E88AEAFF65}"/>
            </a:ext>
          </a:extLst>
        </xdr:cNvPr>
        <xdr:cNvSpPr/>
      </xdr:nvSpPr>
      <xdr:spPr>
        <a:xfrm>
          <a:off x="9831211" y="1030111"/>
          <a:ext cx="629356" cy="1308100"/>
        </a:xfrm>
        <a:prstGeom prst="rect">
          <a:avLst/>
        </a:prstGeom>
        <a:solidFill>
          <a:schemeClr val="bg2">
            <a:lumMod val="9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vert270" rtlCol="0" anchor="ctr"/>
        <a:lstStyle/>
        <a:p>
          <a:pPr marL="0" indent="0" algn="ctr"/>
          <a:r>
            <a:rPr lang="en-GB" sz="1800" b="1" i="0">
              <a:solidFill>
                <a:schemeClr val="tx1"/>
              </a:solidFill>
              <a:latin typeface="American Typewriter Semibold" panose="02090604020004020304" pitchFamily="18" charset="77"/>
              <a:ea typeface="+mn-ea"/>
              <a:cs typeface="+mn-cs"/>
            </a:rPr>
            <a:t>Renewal</a:t>
          </a:r>
        </a:p>
      </xdr:txBody>
    </xdr:sp>
    <xdr:clientData/>
  </xdr:twoCellAnchor>
  <xdr:twoCellAnchor>
    <xdr:from>
      <xdr:col>0</xdr:col>
      <xdr:colOff>800100</xdr:colOff>
      <xdr:row>11</xdr:row>
      <xdr:rowOff>177800</xdr:rowOff>
    </xdr:from>
    <xdr:to>
      <xdr:col>3</xdr:col>
      <xdr:colOff>482600</xdr:colOff>
      <xdr:row>14</xdr:row>
      <xdr:rowOff>63500</xdr:rowOff>
    </xdr:to>
    <xdr:sp macro="" textlink="">
      <xdr:nvSpPr>
        <xdr:cNvPr id="25" name="Rectangle 24">
          <a:extLst>
            <a:ext uri="{FF2B5EF4-FFF2-40B4-BE49-F238E27FC236}">
              <a16:creationId xmlns:a16="http://schemas.microsoft.com/office/drawing/2014/main" id="{AF001230-737E-1771-368F-F241161D81CA}"/>
            </a:ext>
          </a:extLst>
        </xdr:cNvPr>
        <xdr:cNvSpPr/>
      </xdr:nvSpPr>
      <xdr:spPr>
        <a:xfrm>
          <a:off x="800100" y="2413000"/>
          <a:ext cx="2159000" cy="4953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1200" b="1" i="0">
              <a:solidFill>
                <a:schemeClr val="tx2">
                  <a:lumMod val="90000"/>
                  <a:lumOff val="10000"/>
                </a:schemeClr>
              </a:solidFill>
              <a:latin typeface="American Typewriter Semibold" panose="02090604020004020304" pitchFamily="18" charset="77"/>
            </a:rPr>
            <a:t>Cross sell</a:t>
          </a:r>
          <a:r>
            <a:rPr lang="en-GB" sz="1200" b="1" i="0" baseline="0">
              <a:solidFill>
                <a:schemeClr val="tx2">
                  <a:lumMod val="90000"/>
                  <a:lumOff val="10000"/>
                </a:schemeClr>
              </a:solidFill>
              <a:latin typeface="American Typewriter Semibold" panose="02090604020004020304" pitchFamily="18" charset="77"/>
            </a:rPr>
            <a:t> Placed Achievement %</a:t>
          </a:r>
          <a:endParaRPr lang="en-GB" sz="1200" b="1" i="0">
            <a:solidFill>
              <a:schemeClr val="tx2">
                <a:lumMod val="90000"/>
                <a:lumOff val="10000"/>
              </a:schemeClr>
            </a:solidFill>
            <a:latin typeface="American Typewriter Semibold" panose="02090604020004020304" pitchFamily="18" charset="77"/>
          </a:endParaRPr>
        </a:p>
      </xdr:txBody>
    </xdr:sp>
    <xdr:clientData/>
  </xdr:twoCellAnchor>
  <xdr:twoCellAnchor>
    <xdr:from>
      <xdr:col>6</xdr:col>
      <xdr:colOff>190500</xdr:colOff>
      <xdr:row>11</xdr:row>
      <xdr:rowOff>177800</xdr:rowOff>
    </xdr:from>
    <xdr:to>
      <xdr:col>9</xdr:col>
      <xdr:colOff>88900</xdr:colOff>
      <xdr:row>14</xdr:row>
      <xdr:rowOff>63500</xdr:rowOff>
    </xdr:to>
    <xdr:sp macro="" textlink="">
      <xdr:nvSpPr>
        <xdr:cNvPr id="26" name="Rectangle 25">
          <a:extLst>
            <a:ext uri="{FF2B5EF4-FFF2-40B4-BE49-F238E27FC236}">
              <a16:creationId xmlns:a16="http://schemas.microsoft.com/office/drawing/2014/main" id="{CADF75D1-2E06-8F44-BC3E-75B2781AABCA}"/>
            </a:ext>
          </a:extLst>
        </xdr:cNvPr>
        <xdr:cNvSpPr/>
      </xdr:nvSpPr>
      <xdr:spPr>
        <a:xfrm>
          <a:off x="5143500" y="2413000"/>
          <a:ext cx="2374900" cy="4953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Cross sel Placed </a:t>
          </a:r>
        </a:p>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Achievement %</a:t>
          </a:r>
        </a:p>
      </xdr:txBody>
    </xdr:sp>
    <xdr:clientData/>
  </xdr:twoCellAnchor>
  <xdr:twoCellAnchor>
    <xdr:from>
      <xdr:col>11</xdr:col>
      <xdr:colOff>673100</xdr:colOff>
      <xdr:row>11</xdr:row>
      <xdr:rowOff>177800</xdr:rowOff>
    </xdr:from>
    <xdr:to>
      <xdr:col>14</xdr:col>
      <xdr:colOff>647700</xdr:colOff>
      <xdr:row>14</xdr:row>
      <xdr:rowOff>63500</xdr:rowOff>
    </xdr:to>
    <xdr:sp macro="" textlink="">
      <xdr:nvSpPr>
        <xdr:cNvPr id="27" name="Rectangle 26">
          <a:extLst>
            <a:ext uri="{FF2B5EF4-FFF2-40B4-BE49-F238E27FC236}">
              <a16:creationId xmlns:a16="http://schemas.microsoft.com/office/drawing/2014/main" id="{6AA18260-8397-F849-BE06-62F5AC119665}"/>
            </a:ext>
          </a:extLst>
        </xdr:cNvPr>
        <xdr:cNvSpPr/>
      </xdr:nvSpPr>
      <xdr:spPr>
        <a:xfrm>
          <a:off x="9753600" y="2413000"/>
          <a:ext cx="2451100" cy="4953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Renewal Placed </a:t>
          </a:r>
        </a:p>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Achievement %</a:t>
          </a:r>
        </a:p>
      </xdr:txBody>
    </xdr:sp>
    <xdr:clientData/>
  </xdr:twoCellAnchor>
  <xdr:twoCellAnchor>
    <xdr:from>
      <xdr:col>3</xdr:col>
      <xdr:colOff>495300</xdr:colOff>
      <xdr:row>11</xdr:row>
      <xdr:rowOff>177800</xdr:rowOff>
    </xdr:from>
    <xdr:to>
      <xdr:col>6</xdr:col>
      <xdr:colOff>177800</xdr:colOff>
      <xdr:row>14</xdr:row>
      <xdr:rowOff>63500</xdr:rowOff>
    </xdr:to>
    <xdr:sp macro="" textlink="">
      <xdr:nvSpPr>
        <xdr:cNvPr id="28" name="Rectangle 27">
          <a:extLst>
            <a:ext uri="{FF2B5EF4-FFF2-40B4-BE49-F238E27FC236}">
              <a16:creationId xmlns:a16="http://schemas.microsoft.com/office/drawing/2014/main" id="{2EC806E9-BF5D-4942-9A41-E34F70892C06}"/>
            </a:ext>
          </a:extLst>
        </xdr:cNvPr>
        <xdr:cNvSpPr/>
      </xdr:nvSpPr>
      <xdr:spPr>
        <a:xfrm>
          <a:off x="2971800" y="2413000"/>
          <a:ext cx="2159000" cy="4953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Cross sell Invoiced Achievement %</a:t>
          </a:r>
        </a:p>
      </xdr:txBody>
    </xdr:sp>
    <xdr:clientData/>
  </xdr:twoCellAnchor>
  <xdr:twoCellAnchor>
    <xdr:from>
      <xdr:col>9</xdr:col>
      <xdr:colOff>101600</xdr:colOff>
      <xdr:row>11</xdr:row>
      <xdr:rowOff>177800</xdr:rowOff>
    </xdr:from>
    <xdr:to>
      <xdr:col>11</xdr:col>
      <xdr:colOff>685800</xdr:colOff>
      <xdr:row>14</xdr:row>
      <xdr:rowOff>63500</xdr:rowOff>
    </xdr:to>
    <xdr:sp macro="" textlink="">
      <xdr:nvSpPr>
        <xdr:cNvPr id="29" name="Rectangle 28">
          <a:extLst>
            <a:ext uri="{FF2B5EF4-FFF2-40B4-BE49-F238E27FC236}">
              <a16:creationId xmlns:a16="http://schemas.microsoft.com/office/drawing/2014/main" id="{F9754092-A7DF-C040-9F93-B3A3AE24D2D0}"/>
            </a:ext>
          </a:extLst>
        </xdr:cNvPr>
        <xdr:cNvSpPr/>
      </xdr:nvSpPr>
      <xdr:spPr>
        <a:xfrm>
          <a:off x="7531100" y="2413000"/>
          <a:ext cx="2235200" cy="4953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New Invoiced </a:t>
          </a:r>
        </a:p>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Achievement %</a:t>
          </a:r>
        </a:p>
      </xdr:txBody>
    </xdr:sp>
    <xdr:clientData/>
  </xdr:twoCellAnchor>
  <xdr:twoCellAnchor>
    <xdr:from>
      <xdr:col>14</xdr:col>
      <xdr:colOff>660400</xdr:colOff>
      <xdr:row>11</xdr:row>
      <xdr:rowOff>177800</xdr:rowOff>
    </xdr:from>
    <xdr:to>
      <xdr:col>17</xdr:col>
      <xdr:colOff>812800</xdr:colOff>
      <xdr:row>14</xdr:row>
      <xdr:rowOff>88900</xdr:rowOff>
    </xdr:to>
    <xdr:sp macro="" textlink="">
      <xdr:nvSpPr>
        <xdr:cNvPr id="31" name="Rectangle 30">
          <a:extLst>
            <a:ext uri="{FF2B5EF4-FFF2-40B4-BE49-F238E27FC236}">
              <a16:creationId xmlns:a16="http://schemas.microsoft.com/office/drawing/2014/main" id="{EB256405-4D40-7741-A5B6-EE442918B023}"/>
            </a:ext>
          </a:extLst>
        </xdr:cNvPr>
        <xdr:cNvSpPr/>
      </xdr:nvSpPr>
      <xdr:spPr>
        <a:xfrm>
          <a:off x="12217400" y="2413000"/>
          <a:ext cx="2628900" cy="520700"/>
        </a:xfrm>
        <a:prstGeom prst="rect">
          <a:avLst/>
        </a:prstGeom>
        <a:solidFill>
          <a:schemeClr val="tx2">
            <a:lumMod val="25000"/>
            <a:lumOff val="75000"/>
          </a:schemeClr>
        </a:solidFill>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Renewal Invoiced </a:t>
          </a:r>
        </a:p>
        <a:p>
          <a:pPr marL="0" indent="0" algn="ctr"/>
          <a:r>
            <a:rPr lang="en-GB" sz="1200" b="1" i="0">
              <a:solidFill>
                <a:schemeClr val="tx2">
                  <a:lumMod val="90000"/>
                  <a:lumOff val="10000"/>
                </a:schemeClr>
              </a:solidFill>
              <a:latin typeface="American Typewriter Semibold" panose="02090604020004020304" pitchFamily="18" charset="77"/>
              <a:ea typeface="+mn-ea"/>
              <a:cs typeface="+mn-cs"/>
            </a:rPr>
            <a:t>Achievement %</a:t>
          </a:r>
        </a:p>
      </xdr:txBody>
    </xdr:sp>
    <xdr:clientData/>
  </xdr:twoCellAnchor>
  <xdr:twoCellAnchor>
    <xdr:from>
      <xdr:col>6</xdr:col>
      <xdr:colOff>197556</xdr:colOff>
      <xdr:row>30</xdr:row>
      <xdr:rowOff>103011</xdr:rowOff>
    </xdr:from>
    <xdr:to>
      <xdr:col>11</xdr:col>
      <xdr:colOff>702733</xdr:colOff>
      <xdr:row>44</xdr:row>
      <xdr:rowOff>7056</xdr:rowOff>
    </xdr:to>
    <xdr:graphicFrame macro="">
      <xdr:nvGraphicFramePr>
        <xdr:cNvPr id="33" name="Chart 32">
          <a:extLst>
            <a:ext uri="{FF2B5EF4-FFF2-40B4-BE49-F238E27FC236}">
              <a16:creationId xmlns:a16="http://schemas.microsoft.com/office/drawing/2014/main" id="{6548699F-9AE5-6440-901D-AFA34E6A0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691443</xdr:colOff>
      <xdr:row>30</xdr:row>
      <xdr:rowOff>98778</xdr:rowOff>
    </xdr:from>
    <xdr:to>
      <xdr:col>17</xdr:col>
      <xdr:colOff>819855</xdr:colOff>
      <xdr:row>44</xdr:row>
      <xdr:rowOff>0</xdr:rowOff>
    </xdr:to>
    <xdr:graphicFrame macro="">
      <xdr:nvGraphicFramePr>
        <xdr:cNvPr id="34" name="Chart 33">
          <a:extLst>
            <a:ext uri="{FF2B5EF4-FFF2-40B4-BE49-F238E27FC236}">
              <a16:creationId xmlns:a16="http://schemas.microsoft.com/office/drawing/2014/main" id="{E868F97F-0823-E34E-8C93-42F6CD95C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804334</xdr:colOff>
      <xdr:row>30</xdr:row>
      <xdr:rowOff>112888</xdr:rowOff>
    </xdr:from>
    <xdr:to>
      <xdr:col>6</xdr:col>
      <xdr:colOff>183445</xdr:colOff>
      <xdr:row>44</xdr:row>
      <xdr:rowOff>0</xdr:rowOff>
    </xdr:to>
    <xdr:graphicFrame macro="">
      <xdr:nvGraphicFramePr>
        <xdr:cNvPr id="35" name="Chart 34">
          <a:extLst>
            <a:ext uri="{FF2B5EF4-FFF2-40B4-BE49-F238E27FC236}">
              <a16:creationId xmlns:a16="http://schemas.microsoft.com/office/drawing/2014/main" id="{199A2F8B-2FBC-A348-A70A-DEE111E31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xdr:col>
      <xdr:colOff>437444</xdr:colOff>
      <xdr:row>18</xdr:row>
      <xdr:rowOff>155222</xdr:rowOff>
    </xdr:from>
    <xdr:ext cx="184731" cy="264560"/>
    <xdr:sp macro="" textlink="">
      <xdr:nvSpPr>
        <xdr:cNvPr id="42" name="TextBox 41">
          <a:extLst>
            <a:ext uri="{FF2B5EF4-FFF2-40B4-BE49-F238E27FC236}">
              <a16:creationId xmlns:a16="http://schemas.microsoft.com/office/drawing/2014/main" id="{5C82926F-3932-8F38-52C0-210CD54A4CAA}"/>
            </a:ext>
          </a:extLst>
        </xdr:cNvPr>
        <xdr:cNvSpPr txBox="1"/>
      </xdr:nvSpPr>
      <xdr:spPr>
        <a:xfrm>
          <a:off x="1270000" y="37112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4</xdr:col>
      <xdr:colOff>508000</xdr:colOff>
      <xdr:row>18</xdr:row>
      <xdr:rowOff>127000</xdr:rowOff>
    </xdr:from>
    <xdr:ext cx="1100667" cy="282222"/>
    <xdr:sp macro="" textlink="">
      <xdr:nvSpPr>
        <xdr:cNvPr id="43" name="TextBox 42">
          <a:extLst>
            <a:ext uri="{FF2B5EF4-FFF2-40B4-BE49-F238E27FC236}">
              <a16:creationId xmlns:a16="http://schemas.microsoft.com/office/drawing/2014/main" id="{FBDDC25C-5DEB-7D45-E54C-0E9AA402C416}"/>
            </a:ext>
          </a:extLst>
        </xdr:cNvPr>
        <xdr:cNvSpPr txBox="1"/>
      </xdr:nvSpPr>
      <xdr:spPr>
        <a:xfrm>
          <a:off x="3838222" y="3683000"/>
          <a:ext cx="1100667" cy="282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a:p>
          <a:endParaRPr lang="en-GB" sz="1100"/>
        </a:p>
      </xdr:txBody>
    </xdr:sp>
    <xdr:clientData/>
  </xdr:oneCellAnchor>
  <xdr:twoCellAnchor editAs="oneCell">
    <xdr:from>
      <xdr:col>1</xdr:col>
      <xdr:colOff>-1</xdr:colOff>
      <xdr:row>17</xdr:row>
      <xdr:rowOff>0</xdr:rowOff>
    </xdr:from>
    <xdr:to>
      <xdr:col>6</xdr:col>
      <xdr:colOff>169333</xdr:colOff>
      <xdr:row>21</xdr:row>
      <xdr:rowOff>98776</xdr:rowOff>
    </xdr:to>
    <mc:AlternateContent xmlns:mc="http://schemas.openxmlformats.org/markup-compatibility/2006" xmlns:a14="http://schemas.microsoft.com/office/drawing/2010/main">
      <mc:Choice Requires="a14">
        <xdr:graphicFrame macro="">
          <xdr:nvGraphicFramePr>
            <xdr:cNvPr id="44" name="Years (Meeting Date) 1">
              <a:extLst>
                <a:ext uri="{FF2B5EF4-FFF2-40B4-BE49-F238E27FC236}">
                  <a16:creationId xmlns:a16="http://schemas.microsoft.com/office/drawing/2014/main" id="{4B2E6616-F7C9-E948-8375-C18BB846A6E8}"/>
                </a:ext>
              </a:extLst>
            </xdr:cNvPr>
            <xdr:cNvGraphicFramePr/>
          </xdr:nvGraphicFramePr>
          <xdr:xfrm>
            <a:off x="0" y="0"/>
            <a:ext cx="0" cy="0"/>
          </xdr:xfrm>
          <a:graphic>
            <a:graphicData uri="http://schemas.microsoft.com/office/drawing/2010/slicer">
              <sle:slicer xmlns:sle="http://schemas.microsoft.com/office/drawing/2010/slicer" name="Years (Meeting Date) 1"/>
            </a:graphicData>
          </a:graphic>
        </xdr:graphicFrame>
      </mc:Choice>
      <mc:Fallback xmlns="">
        <xdr:sp macro="" textlink="">
          <xdr:nvSpPr>
            <xdr:cNvPr id="0" name=""/>
            <xdr:cNvSpPr>
              <a:spLocks noTextEdit="1"/>
            </xdr:cNvSpPr>
          </xdr:nvSpPr>
          <xdr:spPr>
            <a:xfrm>
              <a:off x="832555" y="3358444"/>
              <a:ext cx="4332111" cy="888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0.33857</cdr:x>
      <cdr:y>0.53753</cdr:y>
    </cdr:from>
    <cdr:to>
      <cdr:x>0.42175</cdr:x>
      <cdr:y>0.65381</cdr:y>
    </cdr:to>
    <cdr:sp macro="" textlink="KPI_Oppty_Product!$B$11">
      <cdr:nvSpPr>
        <cdr:cNvPr id="2" name="TextBox 1">
          <a:extLst xmlns:a="http://schemas.openxmlformats.org/drawingml/2006/main">
            <a:ext uri="{FF2B5EF4-FFF2-40B4-BE49-F238E27FC236}">
              <a16:creationId xmlns:a16="http://schemas.microsoft.com/office/drawing/2014/main" id="{A079C225-6030-E3C3-A6FF-541DCE9B5E3F}"/>
            </a:ext>
          </a:extLst>
        </cdr:cNvPr>
        <cdr:cNvSpPr txBox="1"/>
      </cdr:nvSpPr>
      <cdr:spPr>
        <a:xfrm xmlns:a="http://schemas.openxmlformats.org/drawingml/2006/main">
          <a:off x="1580443" y="1435100"/>
          <a:ext cx="388247" cy="31044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9694237F-3107-2E40-80E4-CAECFB8632C3}" type="TxLink">
            <a:rPr lang="en-US" sz="2000" b="1" i="0" u="none" strike="noStrike" kern="1200">
              <a:solidFill>
                <a:srgbClr val="000000"/>
              </a:solidFill>
              <a:latin typeface="Aptos Narrow"/>
            </a:rPr>
            <a:pPr/>
            <a:t>49</a:t>
          </a:fld>
          <a:endParaRPr lang="en-GB" sz="1800" b="1"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5.463669097226" createdVersion="8" refreshedVersion="8" minRefreshableVersion="3" recordCount="817" xr:uid="{A80587B7-E650-AC4E-BEF6-0523873D197A}">
  <cacheSource type="worksheet">
    <worksheetSource name="Achievement_Summary"/>
  </cacheSource>
  <cacheFields count="6">
    <cacheField name="Branch Name" numFmtId="0">
      <sharedItems/>
    </cacheField>
    <cacheField name="Exec Name" numFmtId="0">
      <sharedItems count="10">
        <s v="Vinay"/>
        <s v="Abhinav Shivam"/>
        <s v="Mark"/>
        <s v="Animesh Rawat"/>
        <s v="Manish Sharma"/>
        <s v="Ketan Jain"/>
        <s v="Juli"/>
        <s v="Kumar Jha"/>
        <s v="Gilbert"/>
        <s v="Vidit Shah"/>
      </sharedItems>
    </cacheField>
    <cacheField name="Business Type" numFmtId="0">
      <sharedItems count="3">
        <s v="Renewal"/>
        <s v="New"/>
        <s v="Cross Sell"/>
      </sharedItems>
    </cacheField>
    <cacheField name="Target Amount" numFmtId="0">
      <sharedItems containsSemiMixedTypes="0" containsString="0" containsNumber="1" containsInteger="1" minValue="12888" maxValue="12788092"/>
    </cacheField>
    <cacheField name="Placed Amount" numFmtId="0">
      <sharedItems containsString="0" containsBlank="1" containsNumber="1" minValue="-98802.02" maxValue="1474120.36"/>
    </cacheField>
    <cacheField name="Achievement %" numFmtId="0">
      <sharedItems containsString="0" containsBlank="1" containsNumber="1" minValue="-7.6590713178294596" maxValue="35.72342170542639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5.580105671295" createdVersion="8" refreshedVersion="8" minRefreshableVersion="3" recordCount="204" xr:uid="{F89A08FF-56A9-0143-B9BB-3CC915614873}">
  <cacheSource type="worksheet">
    <worksheetSource name="Invoiced_Achievement5"/>
  </cacheSource>
  <cacheFields count="4">
    <cacheField name="Branch Name" numFmtId="0">
      <sharedItems/>
    </cacheField>
    <cacheField name="Exec Name" numFmtId="0">
      <sharedItems count="204">
        <s v="Sanjay Trivedi"/>
        <s v="Anita Sethi"/>
        <s v="Ashok Chatterjee"/>
        <s v="Rani Agarwal"/>
        <s v="Arjun Rao"/>
        <s v="Anil Naik"/>
        <s v="Simran Trivedi"/>
        <s v="Dhruv Chopra"/>
        <s v="Jaya Chopra"/>
        <s v="Kiran Goyal"/>
        <s v="Pravin Sengupta"/>
        <s v="Snehal Das"/>
        <s v="Rajesh Malhotra"/>
        <s v="Archana Bhatia"/>
        <s v="Ashok Reddy"/>
        <s v="Madhuri Bhatia"/>
        <s v="Pranav Mishra"/>
        <s v="Rina Goyal"/>
        <s v="Geeta Gupta"/>
        <s v="Sudhir Roy"/>
        <s v="Rani Kaul"/>
        <s v="Kavita Sharma"/>
        <s v="Shikha Sethi"/>
        <s v="Amit Bhargava"/>
        <s v="Alka Goel"/>
        <s v="Harish Sharma"/>
        <s v="Gaurav Goel"/>
        <s v="Ravi Naik"/>
        <s v="Kamlesh Prasad"/>
        <s v="Nikhil Verma"/>
        <s v="Vaishali Desai"/>
        <s v="Atul Naik"/>
        <s v="Meena Bhargava"/>
        <s v="Mona Chopra"/>
        <s v="Mohit Tiwari"/>
        <s v="Tina Dutta"/>
        <s v="Hemant Das"/>
        <s v="Sanjana Bhargava"/>
        <s v="Kamlesh Trivedi"/>
        <s v="Nikita Tiwari"/>
        <s v="Kapil Kapoor"/>
        <s v="Harish Rana"/>
        <s v="Nikhil Pandit"/>
        <s v="Vivek Rana"/>
        <s v="Hemant Nair"/>
        <s v="Veena Bhargava"/>
        <s v="Shivam Shah"/>
        <s v="Bhavna Bhandari"/>
        <s v="Tarun Shah"/>
        <s v="Hemant Chauhan"/>
        <s v="Geeta Verma"/>
        <s v="Ashok Patel"/>
        <s v="Gayatri Reddy"/>
        <s v="Snehal Patel"/>
        <s v="Vivek Yadav"/>
        <s v="Kiran Saxena"/>
        <s v="Uday Reddy"/>
        <s v="Anita Pandit"/>
        <s v="Hina Malhotra"/>
        <s v="Alka Patel"/>
        <s v="Shruti Roy"/>
        <s v="Archana Singh"/>
        <s v="Mukul Goyal"/>
        <s v="Namita Bajaj"/>
        <s v="Nikita Joshi"/>
        <s v="Tejas Shah"/>
        <s v="Kavita Rao"/>
        <s v="Hemant Shah"/>
        <s v="Prabhat Naik"/>
        <s v="Nikhil Tiwari"/>
        <s v="Neha Trivedi"/>
        <s v="Shruti Agarwal"/>
        <s v="Kiran Desai"/>
        <s v="Kanchan Iyer"/>
        <s v="Bhavna Kapoor"/>
        <s v="Ritika Reddy"/>
        <s v="Suresh Das"/>
        <s v="Shikha Chauhan"/>
        <s v="Hemant Dutta"/>
        <s v="Dinesh Pandey"/>
        <s v="Archana Iyer"/>
        <s v="Deepak Menon"/>
        <s v="Vivek Gupta"/>
        <s v="Rina Shah"/>
        <s v="Uday Prasad"/>
        <s v="Nitin Kapoor"/>
        <s v="Harish Kaul"/>
        <s v="Neeraj Arora"/>
        <s v="Mukul Kumar"/>
        <s v="Gauri Naik"/>
        <s v="Harish Menon"/>
        <s v="Mohit Gupta"/>
        <s v="Amit Arora"/>
        <s v="Nikita Pandit"/>
        <s v="Vikas Gupta"/>
        <s v="Kamlesh Pillai"/>
        <s v="Umesh Agarwal"/>
        <s v="Ankur Gandhi"/>
        <s v="Dinesh Kaul"/>
        <s v="Ankur Naik"/>
        <s v="Alex Johnson"/>
        <s v="Emily Thompson"/>
        <s v="Liam Smith"/>
        <s v="Ava Davis"/>
        <s v="Noah Wilson"/>
        <s v="Olivia Brown"/>
        <s v="William Martinez"/>
        <s v="Sophia Garcia"/>
        <s v="James Miller"/>
        <s v="Mia Rodriguez"/>
        <s v="Benjamin Anderson"/>
        <s v="Charlotte Taylor"/>
        <s v="Lucas Hernandez"/>
        <s v="Amelia Moore"/>
        <s v="Henry Thomas"/>
        <s v="Harper Martin"/>
        <s v="Alexander Jackson"/>
        <s v="Ella White"/>
        <s v="Michael Lee"/>
        <s v="Grace Harris"/>
        <s v="Daniel Clark"/>
        <s v="Scarlett Lewis"/>
        <s v="Matthew Walker"/>
        <s v="Madison Robinson"/>
        <s v="David Hall"/>
        <s v="Lily Young"/>
        <s v="Samuel Allen"/>
        <s v="Chloe King"/>
        <s v="Joseph Scott"/>
        <s v="Evelyn Wright"/>
        <s v="Andrew Adams"/>
        <s v="Aria Baker"/>
        <s v="Christopher Campbell"/>
        <s v="Zoe Rivera"/>
        <s v="Anthony Mitchell"/>
        <s v="Mila Flores"/>
        <s v="Joshua Roberts"/>
        <s v="Nora Sanders"/>
        <s v="Ryan Murphy"/>
        <s v="Ellie Patterson"/>
        <s v="Ethan Hughes"/>
        <s v="Layla Price"/>
        <s v="Elijah Cox"/>
        <s v="Penelope Butler"/>
        <s v="Sebastian Long"/>
        <s v="Riley Brooks"/>
        <s v="Jack Richardson"/>
        <s v="Lily Wood"/>
        <s v="Dylan Stewart"/>
        <s v="Audrey Morgan"/>
        <s v="Luke Barnes"/>
        <s v="Bella Sanchez"/>
        <s v="Mason Bell"/>
        <s v="Lillian Parker"/>
        <s v="Owen Reed"/>
        <s v="Sadie Jenkins"/>
        <s v="Gabriel Cooper"/>
        <s v="Aubrey Coleman"/>
        <s v="Aiden Bailey"/>
        <s v="Hannah Evans"/>
        <s v="Isaac Morris"/>
        <s v="Mila Carter"/>
        <s v="Logan Kelly"/>
        <s v="Camila Howard"/>
        <s v="Jayden Hughes"/>
        <s v="Savannah Ward"/>
        <s v="Caleb Bryant"/>
        <s v="Zoe Fisher"/>
        <s v="Nathan Martinez"/>
        <s v="Addison Henderson"/>
        <s v="Hunter Collins"/>
        <s v="Paisley Price"/>
        <s v="Julian Hayes"/>
        <s v="Bella Gonzales"/>
        <s v="Christian Spencer"/>
        <s v="Scarlett Webb"/>
        <s v="Dominic Graham"/>
        <s v="Violet Pearson"/>
        <s v="Jonathan Peterson"/>
        <s v="Maya Simmons"/>
        <s v="Connor Foster"/>
        <s v="Aurora Hamilton"/>
        <s v="Adrian Ross"/>
        <s v="Natalia Stone"/>
        <s v="Miles Andrews"/>
        <s v="Hazel McCarthy"/>
        <s v="Aaron Nichols"/>
        <s v="Piper Holland"/>
        <s v="Evan Bishop"/>
        <s v="Lucy Reid"/>
        <s v="Cameron Lawson"/>
        <s v="Nora Freeman"/>
        <s v="Tyler Stevens"/>
        <s v="Sydney Gibson"/>
        <s v="Caleb Watts"/>
        <s v="Ruby Holland"/>
        <s v="Robert Black"/>
        <s v="Alice Wheeler"/>
        <s v="Justin Kim"/>
        <s v="Molly Zimmerman"/>
        <s v="Mahendara"/>
        <s v="Shruti"/>
        <s v="Janish"/>
        <s v="Aman Tyagi"/>
      </sharedItems>
    </cacheField>
    <cacheField name="Business Type" numFmtId="0">
      <sharedItems count="3">
        <s v="New"/>
        <s v="Renewal"/>
        <s v="Cross Sell"/>
      </sharedItems>
    </cacheField>
    <cacheField name="Invoiced Amount" numFmtId="0">
      <sharedItems containsSemiMixedTypes="0" containsString="0" containsNumber="1" containsInteger="1" minValue="64" maxValue="914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5.651885069441" createdVersion="8" refreshedVersion="8" minRefreshableVersion="3" recordCount="204" xr:uid="{86884D06-7A08-0847-A4B1-D7345260662B}">
  <cacheSource type="worksheet">
    <worksheetSource name="Invoice_Clean4__3"/>
  </cacheSource>
  <cacheFields count="4">
    <cacheField name="Invoice_number" numFmtId="0">
      <sharedItems containsSemiMixedTypes="0" containsString="0" containsNumber="1" containsInteger="1" minValue="1900001087" maxValue="2000001604"/>
    </cacheField>
    <cacheField name="Account Executive" numFmtId="0">
      <sharedItems count="8">
        <s v="Mark"/>
        <s v="Gilbert"/>
        <s v="Vinay"/>
        <s v="Juli"/>
        <s v="Ketan Jain"/>
        <s v="Vidit Shah"/>
        <s v="Abhinav Shivam"/>
        <s v="Animesh Rawat"/>
      </sharedItems>
    </cacheField>
    <cacheField name="Bussiness Type" numFmtId="0">
      <sharedItems count="3">
        <s v="New"/>
        <s v="Renewal"/>
        <s v="Cross Sell"/>
      </sharedItems>
    </cacheField>
    <cacheField name="Invoice Amount" numFmtId="0">
      <sharedItems containsSemiMixedTypes="0" containsString="0" containsNumber="1" containsInteger="1" minValue="64" maxValue="91499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5.666604513892" createdVersion="8" refreshedVersion="8" minRefreshableVersion="3" recordCount="34" xr:uid="{C3BD392A-34E1-844C-8C54-C2B5388DCDE5}">
  <cacheSource type="worksheet">
    <worksheetSource name="Meetings_Clean3"/>
  </cacheSource>
  <cacheFields count="6">
    <cacheField name="Meetings_Clean" numFmtId="0">
      <sharedItems containsSemiMixedTypes="0" containsString="0" containsNumber="1" containsInteger="1" minValue="1" maxValue="12" count="9">
        <n v="2"/>
        <n v="1"/>
        <n v="3"/>
        <n v="6"/>
        <n v="4"/>
        <n v="12"/>
        <n v="9"/>
        <n v="11"/>
        <n v="10"/>
      </sharedItems>
    </cacheField>
    <cacheField name="Exec Name" numFmtId="0">
      <sharedItems count="9">
        <s v="Abhinav Shivam"/>
        <s v="Vinay"/>
        <s v="Animesh Rawat"/>
        <s v="Ketan Jain"/>
        <s v="Gilbert"/>
        <s v="Shivani Sharma"/>
        <s v="Manish Sharma"/>
        <s v="Raju Kumar"/>
        <s v="Mark"/>
      </sharedItems>
    </cacheField>
    <cacheField name="Meeting Date" numFmtId="14">
      <sharedItems containsSemiMixedTypes="0" containsNonDate="0" containsDate="1" containsString="0" minDate="2019-10-17T00:00:00" maxDate="2020-01-23T00:00:00" count="13">
        <d v="2019-10-17T00:00:00"/>
        <d v="2019-12-24T00:00:00"/>
        <d v="2020-01-03T00:00:00"/>
        <d v="2020-01-08T00:00:00"/>
        <d v="2020-01-09T00:00:00"/>
        <d v="2020-01-02T00:00:00"/>
        <d v="2020-01-06T00:00:00"/>
        <d v="2020-01-07T00:00:00"/>
        <d v="2020-01-13T00:00:00"/>
        <d v="2020-01-10T00:00:00"/>
        <d v="2020-01-20T00:00:00"/>
        <d v="2020-01-21T00:00:00"/>
        <d v="2020-01-22T00:00:00"/>
      </sharedItems>
      <fieldGroup par="5"/>
    </cacheField>
    <cacheField name="Months (Meeting Date)" numFmtId="0" databaseField="0">
      <fieldGroup base="2">
        <rangePr groupBy="months" startDate="2019-10-17T00:00:00" endDate="2020-01-23T00:00:00"/>
        <groupItems count="14">
          <s v="&lt;17/10/19"/>
          <s v="Jan"/>
          <s v="Feb"/>
          <s v="Mar"/>
          <s v="Apr"/>
          <s v="May"/>
          <s v="Jun"/>
          <s v="Jul"/>
          <s v="Aug"/>
          <s v="Sep"/>
          <s v="Oct"/>
          <s v="Nov"/>
          <s v="Dec"/>
          <s v="&gt;23/01/20"/>
        </groupItems>
      </fieldGroup>
    </cacheField>
    <cacheField name="Quarters (Meeting Date)" numFmtId="0" databaseField="0">
      <fieldGroup base="2">
        <rangePr groupBy="quarters" startDate="2019-10-17T00:00:00" endDate="2020-01-23T00:00:00"/>
        <groupItems count="6">
          <s v="&lt;17/10/19"/>
          <s v="Qtr1"/>
          <s v="Qtr2"/>
          <s v="Qtr3"/>
          <s v="Qtr4"/>
          <s v="&gt;23/01/20"/>
        </groupItems>
      </fieldGroup>
    </cacheField>
    <cacheField name="Years (Meeting Date)" numFmtId="0" databaseField="0">
      <fieldGroup base="2">
        <rangePr groupBy="years" startDate="2019-10-17T00:00:00" endDate="2020-01-23T00:00:00"/>
        <groupItems count="4">
          <s v="&lt;17/10/19"/>
          <s v="2019"/>
          <s v="2020"/>
          <s v="&gt;23/01/20"/>
        </groupItems>
      </fieldGroup>
    </cacheField>
  </cacheFields>
  <extLst>
    <ext xmlns:x14="http://schemas.microsoft.com/office/spreadsheetml/2009/9/main" uri="{725AE2AE-9491-48be-B2B4-4EB974FC3084}">
      <x14:pivotCacheDefinition pivotCacheId="45865722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5.689137615744" createdVersion="8" refreshedVersion="8" minRefreshableVersion="3" recordCount="49" xr:uid="{E770F3F1-E5EF-9142-93F8-9FD15474601C}">
  <cacheSource type="worksheet">
    <worksheetSource name="Top_Open_Opportunities__3"/>
  </cacheSource>
  <cacheFields count="10">
    <cacheField name="opportunity_name" numFmtId="0">
      <sharedItems count="49">
        <s v="EL-Group Mediclaim"/>
        <s v="AL GPA"/>
        <s v="BL - Marine STOP"/>
        <s v="II-Marine"/>
        <s v="PIL-Credit Insurance"/>
        <s v="PIL-CGL"/>
        <s v="PIL -Marine"/>
        <s v="SGL- GMC"/>
        <s v="Sandesh - Marine"/>
        <s v="VS.-Marine"/>
        <s v="II -  GMC"/>
        <s v="II - GPA"/>
        <s v="G R -GMC"/>
        <s v="DB- Cyber Liability"/>
        <s v="KB GMC"/>
        <s v="EI- GMC"/>
        <s v="CVP GMC"/>
        <s v="Sin GMC"/>
        <s v="FM-Group Mediclaim"/>
        <s v="Stem GMC"/>
        <s v="DS- Employees GMC"/>
        <s v="BVGMC"/>
        <s v="BV GPA"/>
        <s v="GL-CGL"/>
        <s v="GL-Crime"/>
        <s v="OP-GMC"/>
        <s v="Marine"/>
        <s v="ITNL - IAR (Operational Roads)"/>
        <s v="Maine Open"/>
        <s v="BD PDBI"/>
        <s v="CI-CAR/EAR Policy"/>
        <s v="Sandesh - PDBI"/>
        <s v="VS-PDBI"/>
        <s v="ag - Property Insurance"/>
        <s v="BE-Mega policy"/>
        <s v="BC - PDBI"/>
        <s v="CP-PDBI"/>
        <s v="DB -Mega Policy"/>
        <s v="DB -Terrorism Policy"/>
        <s v="KG-CAR"/>
        <s v="G R -CAR"/>
        <s v="SI-CAR"/>
        <s v="GRTC-CAR"/>
        <s v="PDBI"/>
        <s v="Infra-CAR"/>
        <s v="Fire"/>
        <s v="PI(Operational Road)"/>
        <s v="SFSP"/>
        <s v="VS.-D &amp; O"/>
      </sharedItems>
    </cacheField>
    <cacheField name="opportunity_id" numFmtId="0">
      <sharedItems count="49">
        <s v="OPP1900001042"/>
        <s v="OPP1900001047"/>
        <s v="OPP1900001048"/>
        <s v="OPP1900001050"/>
        <s v="OPP1900001051"/>
        <s v="OPP1900001052"/>
        <s v="OPP1900001053"/>
        <s v="OPP1900001054"/>
        <s v="OPP1900001055"/>
        <s v="OPP1900001056"/>
        <s v="OPP1900001057"/>
        <s v="OPP1900001058"/>
        <s v="OPP1900001072"/>
        <s v="OPP1900001138"/>
        <s v="OPP1900001222"/>
        <s v="OPP1900001364"/>
        <s v="OPP1900001365"/>
        <s v="OPP1900001366"/>
        <s v="OPP1900001390"/>
        <s v="OPP1900001391"/>
        <s v="OPP1900001392"/>
        <s v="OPP1900001393"/>
        <s v="OPP1900001394"/>
        <s v="OPP1900001655"/>
        <s v="OPP1900001656"/>
        <s v="OPP1900001803"/>
        <s v="OPP1900001843"/>
        <s v="OPP1900001906"/>
        <s v="OPP1900001923"/>
        <s v="OPP1900001937"/>
        <s v="OPP1900001938"/>
        <s v="OPP1900001939"/>
        <s v="OPP1900001940"/>
        <s v="OPP1900001941"/>
        <s v="OPP1900001942"/>
        <s v="OPP1900001943"/>
        <s v="OPP1900001944"/>
        <s v="OPP1900001945"/>
        <s v="OPP1900001946"/>
        <s v="OPP1900001947"/>
        <s v="OPP1900001950"/>
        <s v="OPP1900001975"/>
        <s v="OPP1900001976"/>
        <s v="OPP1900002004"/>
        <s v="OPP1900002039"/>
        <s v="OPP1900002070"/>
        <s v="OPP1900002092"/>
        <s v="OPP1900002098"/>
        <s v="OPP1900002104"/>
      </sharedItems>
    </cacheField>
    <cacheField name="Account Exe Id" numFmtId="0">
      <sharedItems containsSemiMixedTypes="0" containsString="0" containsNumber="1" containsInteger="1" minValue="1" maxValue="12"/>
    </cacheField>
    <cacheField name="Exec Name" numFmtId="0">
      <sharedItems/>
    </cacheField>
    <cacheField name="premium_amount" numFmtId="0">
      <sharedItems containsSemiMixedTypes="0" containsString="0" containsNumber="1" containsInteger="1" minValue="0" maxValue="90000000"/>
    </cacheField>
    <cacheField name="revenue_amount" numFmtId="0">
      <sharedItems containsSemiMixedTypes="0" containsString="0" containsNumber="1" containsInteger="1" minValue="10000" maxValue="500000"/>
    </cacheField>
    <cacheField name="closing_date" numFmtId="14">
      <sharedItems containsSemiMixedTypes="0" containsNonDate="0" containsDate="1" containsString="0" minDate="2019-09-30T00:00:00" maxDate="2020-09-01T00:00:00"/>
    </cacheField>
    <cacheField name="stage" numFmtId="0">
      <sharedItems count="3">
        <s v="Qualify Opportunity"/>
        <s v="Negotiate"/>
        <s v="Propose Solution"/>
      </sharedItems>
    </cacheField>
    <cacheField name="Branch Name" numFmtId="0">
      <sharedItems/>
    </cacheField>
    <cacheField name="Status"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HIMA PRIYA" refreshedDate="45836.745970717595" createdVersion="8" refreshedVersion="8" minRefreshableVersion="3" recordCount="49" xr:uid="{0C59F0C9-6E28-EF44-88E4-D71FBBCD7E61}">
  <cacheSource type="worksheet">
    <worksheetSource name="Top_Open_Opportunities__4"/>
  </cacheSource>
  <cacheFields count="14">
    <cacheField name="opportunity_name" numFmtId="0">
      <sharedItems count="49">
        <s v="EL-Group Mediclaim"/>
        <s v="AL GPA"/>
        <s v="BL - Marine STOP"/>
        <s v="II-Marine"/>
        <s v="PIL-Credit Insurance"/>
        <s v="PIL-CGL"/>
        <s v="PIL -Marine"/>
        <s v="SGL- GMC"/>
        <s v="Sandesh - Marine"/>
        <s v="VS.-Marine"/>
        <s v="II -  GMC"/>
        <s v="II - GPA"/>
        <s v="G R -GMC"/>
        <s v="DB- Cyber Liability"/>
        <s v="KB GMC"/>
        <s v="EI- GMC"/>
        <s v="CVP GMC"/>
        <s v="Sin GMC"/>
        <s v="FM-Group Mediclaim"/>
        <s v="Stem GMC"/>
        <s v="DS- Employees GMC"/>
        <s v="BVGMC"/>
        <s v="BV GPA"/>
        <s v="GL-CGL"/>
        <s v="GL-Crime"/>
        <s v="OP-GMC"/>
        <s v="Marine"/>
        <s v="ITNL - IAR (Operational Roads)"/>
        <s v="Maine Open"/>
        <s v="BD PDBI"/>
        <s v="CI-CAR/EAR Policy"/>
        <s v="Sandesh - PDBI"/>
        <s v="VS-PDBI"/>
        <s v="ag - Property Insurance"/>
        <s v="BE-Mega policy"/>
        <s v="BC - PDBI"/>
        <s v="CP-PDBI"/>
        <s v="DB -Mega Policy"/>
        <s v="DB -Terrorism Policy"/>
        <s v="KG-CAR"/>
        <s v="G R -CAR"/>
        <s v="SI-CAR"/>
        <s v="GRTC-CAR"/>
        <s v="PDBI"/>
        <s v="Infra-CAR"/>
        <s v="Fire"/>
        <s v="PI(Operational Road)"/>
        <s v="SFSP"/>
        <s v="VS.-D &amp; O"/>
      </sharedItems>
    </cacheField>
    <cacheField name="opportunity_id" numFmtId="0">
      <sharedItems/>
    </cacheField>
    <cacheField name="Account Exe Id" numFmtId="0">
      <sharedItems containsSemiMixedTypes="0" containsString="0" containsNumber="1" containsInteger="1" minValue="1" maxValue="12"/>
    </cacheField>
    <cacheField name="Exec Name" numFmtId="0">
      <sharedItems/>
    </cacheField>
    <cacheField name="premium_amount" numFmtId="0">
      <sharedItems containsSemiMixedTypes="0" containsString="0" containsNumber="1" containsInteger="1" minValue="0" maxValue="90000000"/>
    </cacheField>
    <cacheField name="revenue_amount" numFmtId="0">
      <sharedItems containsSemiMixedTypes="0" containsString="0" containsNumber="1" containsInteger="1" minValue="10000" maxValue="500000"/>
    </cacheField>
    <cacheField name="closing_date" numFmtId="14">
      <sharedItems containsSemiMixedTypes="0" containsNonDate="0" containsDate="1" containsString="0" minDate="2019-09-30T00:00:00" maxDate="2020-09-01T00:00:00"/>
    </cacheField>
    <cacheField name="stage" numFmtId="0">
      <sharedItems/>
    </cacheField>
    <cacheField name="Branch Name" numFmtId="0">
      <sharedItems/>
    </cacheField>
    <cacheField name="specialty" numFmtId="0">
      <sharedItems/>
    </cacheField>
    <cacheField name="product_group" numFmtId="0">
      <sharedItems count="7">
        <s v="Employee Benefits"/>
        <s v="Marine"/>
        <s v="Miscellaneous"/>
        <s v="Liability"/>
        <s v="Fire"/>
        <s v="Engineering"/>
        <s v="Terrorism"/>
      </sharedItems>
    </cacheField>
    <cacheField name="product_sub_group" numFmtId="0">
      <sharedItems/>
    </cacheField>
    <cacheField name="risk_details" numFmtId="0">
      <sharedItems/>
    </cacheField>
    <cacheField name="Statu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7">
  <r>
    <s v="Ahmedabad"/>
    <x v="0"/>
    <x v="0"/>
    <n v="1500000"/>
    <n v="32186.720000000001"/>
    <n v="2.1457813333333301E-2"/>
  </r>
  <r>
    <s v="Ahmedabad"/>
    <x v="0"/>
    <x v="0"/>
    <n v="1500000"/>
    <n v="4611.96"/>
    <n v="3.07464E-3"/>
  </r>
  <r>
    <s v="Ahmedabad"/>
    <x v="0"/>
    <x v="0"/>
    <n v="1500000"/>
    <n v="4975.41"/>
    <n v="3.31694E-3"/>
  </r>
  <r>
    <s v="Ahmedabad"/>
    <x v="0"/>
    <x v="0"/>
    <n v="1500000"/>
    <n v="1198.8800000000001"/>
    <n v="7.9925333333333304E-4"/>
  </r>
  <r>
    <s v="Ahmedabad"/>
    <x v="0"/>
    <x v="0"/>
    <n v="1500000"/>
    <n v="847.38"/>
    <n v="5.6492000000000001E-4"/>
  </r>
  <r>
    <s v="Ahmedabad"/>
    <x v="0"/>
    <x v="0"/>
    <n v="1500000"/>
    <n v="9900"/>
    <n v="6.6E-3"/>
  </r>
  <r>
    <s v="Ahmedabad"/>
    <x v="0"/>
    <x v="0"/>
    <n v="1500000"/>
    <n v="8250"/>
    <n v="5.4999999999999997E-3"/>
  </r>
  <r>
    <s v="Ahmedabad"/>
    <x v="0"/>
    <x v="0"/>
    <n v="1500000"/>
    <n v="4093.2"/>
    <n v="2.7288E-3"/>
  </r>
  <r>
    <s v="Ahmedabad"/>
    <x v="0"/>
    <x v="0"/>
    <n v="1500000"/>
    <n v="8117"/>
    <n v="5.4113333333333296E-3"/>
  </r>
  <r>
    <s v="Ahmedabad"/>
    <x v="0"/>
    <x v="0"/>
    <n v="1500000"/>
    <n v="6101.25"/>
    <n v="4.0674999999999999E-3"/>
  </r>
  <r>
    <s v="Ahmedabad"/>
    <x v="0"/>
    <x v="0"/>
    <n v="1500000"/>
    <n v="49499.839999999997"/>
    <n v="3.2999893333333301E-2"/>
  </r>
  <r>
    <s v="Ahmedabad"/>
    <x v="0"/>
    <x v="0"/>
    <n v="1500000"/>
    <m/>
    <m/>
  </r>
  <r>
    <s v="Ahmedabad"/>
    <x v="0"/>
    <x v="0"/>
    <n v="1500000"/>
    <n v="16500"/>
    <n v="1.0999999999999999E-2"/>
  </r>
  <r>
    <s v="Ahmedabad"/>
    <x v="0"/>
    <x v="0"/>
    <n v="1500000"/>
    <n v="26400"/>
    <n v="1.7600000000000001E-2"/>
  </r>
  <r>
    <s v="Ahmedabad"/>
    <x v="1"/>
    <x v="1"/>
    <n v="129902"/>
    <n v="23590.71"/>
    <n v="0.181603901402596"/>
  </r>
  <r>
    <s v="Ahmedabad"/>
    <x v="1"/>
    <x v="1"/>
    <n v="129902"/>
    <n v="79833.600000000006"/>
    <n v="0.61456790503610403"/>
  </r>
  <r>
    <s v="Ahmedabad"/>
    <x v="1"/>
    <x v="1"/>
    <n v="129902"/>
    <n v="11435.86"/>
    <n v="8.8034518329202005E-2"/>
  </r>
  <r>
    <s v="Ahmedabad"/>
    <x v="2"/>
    <x v="0"/>
    <n v="198882"/>
    <n v="1825.43"/>
    <n v="9.1784575778602398E-3"/>
  </r>
  <r>
    <s v="Ahmedabad"/>
    <x v="2"/>
    <x v="0"/>
    <n v="198882"/>
    <n v="60000"/>
    <n v="0.30168642712764399"/>
  </r>
  <r>
    <s v="Ahmedabad"/>
    <x v="2"/>
    <x v="0"/>
    <n v="198882"/>
    <n v="60000"/>
    <n v="0.30168642712764399"/>
  </r>
  <r>
    <s v="Ahmedabad"/>
    <x v="2"/>
    <x v="0"/>
    <n v="198882"/>
    <n v="60000"/>
    <n v="0.30168642712764399"/>
  </r>
  <r>
    <s v="Ahmedabad"/>
    <x v="3"/>
    <x v="2"/>
    <n v="12365300"/>
    <n v="2089.25"/>
    <n v="1.6896072072654901E-4"/>
  </r>
  <r>
    <s v="Ahmedabad"/>
    <x v="3"/>
    <x v="2"/>
    <n v="12365300"/>
    <n v="21768.61"/>
    <n v="1.76045951169806E-3"/>
  </r>
  <r>
    <s v="Ahmedabad"/>
    <x v="3"/>
    <x v="2"/>
    <n v="12365300"/>
    <n v="12019.2"/>
    <n v="9.7201038389687299E-4"/>
  </r>
  <r>
    <s v="Ahmedabad"/>
    <x v="3"/>
    <x v="0"/>
    <n v="12900"/>
    <n v="66937.72"/>
    <n v="5.1889705426356603"/>
  </r>
  <r>
    <s v="Ahmedabad"/>
    <x v="3"/>
    <x v="0"/>
    <n v="12900"/>
    <n v="78374.84"/>
    <n v="6.0755689922480602"/>
  </r>
  <r>
    <s v="Ahmedabad"/>
    <x v="3"/>
    <x v="0"/>
    <n v="12900"/>
    <n v="4715.63"/>
    <n v="0.36555271317829502"/>
  </r>
  <r>
    <s v="Ahmedabad"/>
    <x v="3"/>
    <x v="0"/>
    <n v="12900"/>
    <n v="22755.25"/>
    <n v="1.7639728682170499"/>
  </r>
  <r>
    <s v="Ahmedabad"/>
    <x v="4"/>
    <x v="0"/>
    <n v="750000"/>
    <n v="1980"/>
    <n v="2.64E-3"/>
  </r>
  <r>
    <s v="Ahmedabad"/>
    <x v="4"/>
    <x v="0"/>
    <n v="750000"/>
    <n v="1980"/>
    <n v="2.64E-3"/>
  </r>
  <r>
    <s v="Ahmedabad"/>
    <x v="0"/>
    <x v="0"/>
    <n v="1500000"/>
    <n v="3300"/>
    <n v="2.2000000000000001E-3"/>
  </r>
  <r>
    <s v="Ahmedabad"/>
    <x v="0"/>
    <x v="0"/>
    <n v="1500000"/>
    <n v="1072.5"/>
    <n v="7.1500000000000003E-4"/>
  </r>
  <r>
    <s v="Ahmedabad"/>
    <x v="0"/>
    <x v="0"/>
    <n v="1500000"/>
    <n v="4002.46"/>
    <n v="2.6683066666666698E-3"/>
  </r>
  <r>
    <s v="Ahmedabad"/>
    <x v="0"/>
    <x v="0"/>
    <n v="1500000"/>
    <n v="1374.25"/>
    <n v="9.1616666666666702E-4"/>
  </r>
  <r>
    <s v="Ahmedabad"/>
    <x v="0"/>
    <x v="2"/>
    <n v="250000"/>
    <n v="566.25"/>
    <n v="2.2650000000000001E-3"/>
  </r>
  <r>
    <s v="Ahmedabad"/>
    <x v="0"/>
    <x v="0"/>
    <n v="1500000"/>
    <n v="445"/>
    <n v="2.9666666666666697E-4"/>
  </r>
  <r>
    <s v="Ahmedabad"/>
    <x v="0"/>
    <x v="0"/>
    <n v="1500000"/>
    <n v="13114.95"/>
    <n v="8.7433000000000007E-3"/>
  </r>
  <r>
    <s v="Ahmedabad"/>
    <x v="0"/>
    <x v="0"/>
    <n v="1500000"/>
    <n v="2049.42"/>
    <n v="1.3662800000000001E-3"/>
  </r>
  <r>
    <s v="Ahmedabad"/>
    <x v="5"/>
    <x v="0"/>
    <n v="500000"/>
    <n v="61425"/>
    <n v="0.12285"/>
  </r>
  <r>
    <s v="Ahmedabad"/>
    <x v="0"/>
    <x v="0"/>
    <n v="1500000"/>
    <n v="1650"/>
    <n v="1.1000000000000001E-3"/>
  </r>
  <r>
    <s v="Ahmedabad"/>
    <x v="3"/>
    <x v="0"/>
    <n v="12900"/>
    <n v="16335"/>
    <n v="1.26627906976744"/>
  </r>
  <r>
    <s v="Ahmedabad"/>
    <x v="3"/>
    <x v="0"/>
    <n v="12900"/>
    <n v="18562.5"/>
    <n v="1.43895348837209"/>
  </r>
  <r>
    <s v="Ahmedabad"/>
    <x v="2"/>
    <x v="0"/>
    <n v="198882"/>
    <n v="4330.05"/>
    <n v="2.1771955229734199E-2"/>
  </r>
  <r>
    <s v="Ahmedabad"/>
    <x v="2"/>
    <x v="0"/>
    <n v="198882"/>
    <m/>
    <m/>
  </r>
  <r>
    <s v="Ahmedabad"/>
    <x v="2"/>
    <x v="0"/>
    <n v="198882"/>
    <n v="8604.68"/>
    <n v="4.3265252762944899E-2"/>
  </r>
  <r>
    <s v="Ahmedabad"/>
    <x v="2"/>
    <x v="0"/>
    <n v="198882"/>
    <n v="41313.599999999999"/>
    <n v="0.20772920626301"/>
  </r>
  <r>
    <s v="Ahmedabad"/>
    <x v="2"/>
    <x v="0"/>
    <n v="198882"/>
    <m/>
    <m/>
  </r>
  <r>
    <s v="Ahmedabad"/>
    <x v="2"/>
    <x v="0"/>
    <n v="198882"/>
    <n v="74672.78"/>
    <n v="0.37546273669814301"/>
  </r>
  <r>
    <s v="Ahmedabad"/>
    <x v="0"/>
    <x v="0"/>
    <n v="1500000"/>
    <n v="92812.5"/>
    <n v="6.1874999999999999E-2"/>
  </r>
  <r>
    <s v="Ahmedabad"/>
    <x v="0"/>
    <x v="0"/>
    <n v="1500000"/>
    <n v="18562.5"/>
    <n v="1.2375000000000001E-2"/>
  </r>
  <r>
    <s v="Ahmedabad"/>
    <x v="0"/>
    <x v="0"/>
    <n v="1500000"/>
    <n v="3526.88"/>
    <n v="2.3512533333333299E-3"/>
  </r>
  <r>
    <s v="Ahmedabad"/>
    <x v="6"/>
    <x v="0"/>
    <n v="750000"/>
    <n v="34950.980000000003"/>
    <n v="4.6601306666666703E-2"/>
  </r>
  <r>
    <s v="Ahmedabad"/>
    <x v="6"/>
    <x v="0"/>
    <n v="750000"/>
    <n v="55687.5"/>
    <n v="7.4249999999999997E-2"/>
  </r>
  <r>
    <s v="Ahmedabad"/>
    <x v="0"/>
    <x v="2"/>
    <n v="250000"/>
    <n v="2116.48"/>
    <n v="8.46592E-3"/>
  </r>
  <r>
    <s v="Ahmedabad"/>
    <x v="0"/>
    <x v="0"/>
    <n v="1500000"/>
    <n v="810.28"/>
    <n v="5.4018666666666697E-4"/>
  </r>
  <r>
    <s v="Ahmedabad"/>
    <x v="5"/>
    <x v="1"/>
    <n v="500000"/>
    <n v="379836.08"/>
    <n v="0.75967216000000004"/>
  </r>
  <r>
    <s v="Ahmedabad"/>
    <x v="5"/>
    <x v="2"/>
    <n v="1250000"/>
    <n v="28087.5"/>
    <n v="2.247E-2"/>
  </r>
  <r>
    <s v="Ahmedabad"/>
    <x v="0"/>
    <x v="0"/>
    <n v="1500000"/>
    <n v="137500"/>
    <n v="9.1666666666666605E-2"/>
  </r>
  <r>
    <s v="Ahmedabad"/>
    <x v="0"/>
    <x v="2"/>
    <n v="250000"/>
    <n v="18750"/>
    <n v="7.4999999999999997E-2"/>
  </r>
  <r>
    <s v="Ahmedabad"/>
    <x v="0"/>
    <x v="0"/>
    <n v="1500000"/>
    <n v="8125"/>
    <n v="5.4166666666666703E-3"/>
  </r>
  <r>
    <s v="Ahmedabad"/>
    <x v="6"/>
    <x v="1"/>
    <n v="1250000"/>
    <n v="116487.03999999999"/>
    <n v="9.3189631999999994E-2"/>
  </r>
  <r>
    <s v="Ahmedabad"/>
    <x v="6"/>
    <x v="1"/>
    <n v="1250000"/>
    <n v="2988.62"/>
    <n v="2.390896E-3"/>
  </r>
  <r>
    <s v="Ahmedabad"/>
    <x v="6"/>
    <x v="1"/>
    <n v="1250000"/>
    <n v="14627.5"/>
    <n v="1.1702000000000001E-2"/>
  </r>
  <r>
    <s v="Ahmedabad"/>
    <x v="6"/>
    <x v="1"/>
    <n v="1250000"/>
    <n v="2020.5"/>
    <n v="1.6164E-3"/>
  </r>
  <r>
    <s v="Ahmedabad"/>
    <x v="6"/>
    <x v="1"/>
    <n v="1250000"/>
    <n v="625.13"/>
    <n v="5.0010400000000002E-4"/>
  </r>
  <r>
    <s v="Ahmedabad"/>
    <x v="6"/>
    <x v="2"/>
    <n v="3500000"/>
    <n v="417"/>
    <n v="1.19142857142857E-4"/>
  </r>
  <r>
    <s v="Ahmedabad"/>
    <x v="6"/>
    <x v="1"/>
    <n v="1250000"/>
    <n v="687.63"/>
    <n v="5.5010400000000004E-4"/>
  </r>
  <r>
    <s v="Ahmedabad"/>
    <x v="6"/>
    <x v="1"/>
    <n v="1250000"/>
    <n v="374.88"/>
    <n v="2.9990399999999998E-4"/>
  </r>
  <r>
    <s v="Ahmedabad"/>
    <x v="6"/>
    <x v="1"/>
    <n v="1250000"/>
    <n v="3537.25"/>
    <n v="2.8297999999999999E-3"/>
  </r>
  <r>
    <s v="Ahmedabad"/>
    <x v="6"/>
    <x v="1"/>
    <n v="1250000"/>
    <n v="8881.5"/>
    <n v="7.1051999999999999E-3"/>
  </r>
  <r>
    <s v="Ahmedabad"/>
    <x v="0"/>
    <x v="0"/>
    <n v="1500000"/>
    <n v="28125"/>
    <n v="1.8749999999999999E-2"/>
  </r>
  <r>
    <s v="Ahmedabad"/>
    <x v="0"/>
    <x v="0"/>
    <n v="1500000"/>
    <n v="131250"/>
    <n v="8.7499999999999994E-2"/>
  </r>
  <r>
    <s v="Ahmedabad"/>
    <x v="3"/>
    <x v="0"/>
    <n v="12900"/>
    <n v="6058.38"/>
    <n v="0.46964186046511602"/>
  </r>
  <r>
    <s v="Ahmedabad"/>
    <x v="3"/>
    <x v="0"/>
    <n v="12900"/>
    <n v="29608.99"/>
    <n v="2.2952705426356599"/>
  </r>
  <r>
    <s v="Ahmedabad"/>
    <x v="3"/>
    <x v="0"/>
    <n v="12900"/>
    <n v="29638.400000000001"/>
    <n v="2.2975503875969001"/>
  </r>
  <r>
    <s v="Ahmedabad"/>
    <x v="3"/>
    <x v="0"/>
    <n v="12900"/>
    <n v="237107.16"/>
    <n v="18.380400000000002"/>
  </r>
  <r>
    <s v="Ahmedabad"/>
    <x v="3"/>
    <x v="0"/>
    <n v="12900"/>
    <n v="295501.76"/>
    <n v="22.907113178294601"/>
  </r>
  <r>
    <s v="Ahmedabad"/>
    <x v="3"/>
    <x v="0"/>
    <n v="12900"/>
    <n v="5612.25"/>
    <n v="0.43505813953488398"/>
  </r>
  <r>
    <s v="Ahmedabad"/>
    <x v="3"/>
    <x v="0"/>
    <n v="12900"/>
    <n v="30875"/>
    <n v="2.3934108527131799"/>
  </r>
  <r>
    <s v="Ahmedabad"/>
    <x v="3"/>
    <x v="2"/>
    <n v="12365300"/>
    <n v="7022.25"/>
    <n v="5.6789968702740704E-4"/>
  </r>
  <r>
    <s v="Ahmedabad"/>
    <x v="3"/>
    <x v="2"/>
    <n v="12365300"/>
    <n v="77787.360000000001"/>
    <n v="6.2907782261651599E-3"/>
  </r>
  <r>
    <s v="Ahmedabad"/>
    <x v="3"/>
    <x v="2"/>
    <n v="12365300"/>
    <n v="30048.080000000002"/>
    <n v="2.43003242945986E-3"/>
  </r>
  <r>
    <s v="Ahmedabad"/>
    <x v="3"/>
    <x v="2"/>
    <n v="12365300"/>
    <n v="7690.95"/>
    <n v="6.2197843966583903E-4"/>
  </r>
  <r>
    <s v="Ahmedabad"/>
    <x v="3"/>
    <x v="0"/>
    <n v="12900"/>
    <n v="77400"/>
    <n v="6"/>
  </r>
  <r>
    <s v="Ahmedabad"/>
    <x v="3"/>
    <x v="0"/>
    <n v="12900"/>
    <n v="302811.08"/>
    <n v="23.473727131782901"/>
  </r>
  <r>
    <s v="Ahmedabad"/>
    <x v="0"/>
    <x v="0"/>
    <n v="1500000"/>
    <n v="33977.82"/>
    <n v="2.2651879999999999E-2"/>
  </r>
  <r>
    <s v="Ahmedabad"/>
    <x v="0"/>
    <x v="0"/>
    <n v="1500000"/>
    <n v="562.24"/>
    <n v="3.74826666666667E-4"/>
  </r>
  <r>
    <s v="Ahmedabad"/>
    <x v="0"/>
    <x v="0"/>
    <n v="1500000"/>
    <n v="628.70000000000005"/>
    <n v="4.1913333333333302E-4"/>
  </r>
  <r>
    <s v="Ahmedabad"/>
    <x v="3"/>
    <x v="0"/>
    <n v="12900"/>
    <n v="5206"/>
    <n v="0.40356589147286798"/>
  </r>
  <r>
    <s v="Ahmedabad"/>
    <x v="0"/>
    <x v="0"/>
    <n v="1500000"/>
    <n v="13612.5"/>
    <n v="9.0749999999999997E-3"/>
  </r>
  <r>
    <s v="Ahmedabad"/>
    <x v="0"/>
    <x v="0"/>
    <n v="1500000"/>
    <n v="6991.55"/>
    <n v="4.6610333333333299E-3"/>
  </r>
  <r>
    <s v="Ahmedabad"/>
    <x v="0"/>
    <x v="0"/>
    <n v="1500000"/>
    <n v="13750"/>
    <n v="9.1666666666666702E-3"/>
  </r>
  <r>
    <s v="Ahmedabad"/>
    <x v="3"/>
    <x v="0"/>
    <n v="12900"/>
    <n v="208122.92"/>
    <n v="16.1335596899225"/>
  </r>
  <r>
    <s v="Ahmedabad"/>
    <x v="3"/>
    <x v="0"/>
    <n v="12900"/>
    <n v="45375.15"/>
    <n v="3.51745348837209"/>
  </r>
  <r>
    <s v="Ahmedabad"/>
    <x v="3"/>
    <x v="0"/>
    <n v="12900"/>
    <n v="18150"/>
    <n v="1.4069767441860499"/>
  </r>
  <r>
    <s v="Ahmedabad"/>
    <x v="3"/>
    <x v="0"/>
    <n v="12900"/>
    <n v="45375.15"/>
    <n v="3.51745348837209"/>
  </r>
  <r>
    <s v="Ahmedabad"/>
    <x v="3"/>
    <x v="0"/>
    <n v="12900"/>
    <n v="45375"/>
    <n v="3.5174418604651199"/>
  </r>
  <r>
    <s v="Ahmedabad"/>
    <x v="3"/>
    <x v="0"/>
    <n v="12900"/>
    <n v="0"/>
    <n v="0"/>
  </r>
  <r>
    <s v="Ahmedabad"/>
    <x v="2"/>
    <x v="0"/>
    <n v="198882"/>
    <n v="6157.88"/>
    <n v="3.0962480264679602E-2"/>
  </r>
  <r>
    <s v="Ahmedabad"/>
    <x v="2"/>
    <x v="0"/>
    <n v="198882"/>
    <m/>
    <m/>
  </r>
  <r>
    <s v="Ahmedabad"/>
    <x v="2"/>
    <x v="0"/>
    <n v="198882"/>
    <n v="113.48"/>
    <n v="5.7058959584075004E-4"/>
  </r>
  <r>
    <s v="Ahmedabad"/>
    <x v="2"/>
    <x v="0"/>
    <n v="198882"/>
    <n v="4302.3"/>
    <n v="2.1632425257187698E-2"/>
  </r>
  <r>
    <s v="Ahmedabad"/>
    <x v="2"/>
    <x v="0"/>
    <n v="198882"/>
    <n v="52500"/>
    <n v="0.26397562373668798"/>
  </r>
  <r>
    <s v="Ahmedabad"/>
    <x v="3"/>
    <x v="2"/>
    <n v="12365300"/>
    <n v="1147.82"/>
    <n v="9.2825891810146096E-5"/>
  </r>
  <r>
    <s v="Ahmedabad"/>
    <x v="3"/>
    <x v="0"/>
    <n v="12900"/>
    <n v="1896.63"/>
    <n v="0.14702558139534899"/>
  </r>
  <r>
    <s v="Ahmedabad"/>
    <x v="3"/>
    <x v="0"/>
    <n v="12900"/>
    <n v="0"/>
    <n v="0"/>
  </r>
  <r>
    <s v="Ahmedabad"/>
    <x v="3"/>
    <x v="0"/>
    <n v="12900"/>
    <n v="48125"/>
    <n v="3.7306201550387601"/>
  </r>
  <r>
    <s v="Ahmedabad"/>
    <x v="3"/>
    <x v="0"/>
    <n v="12900"/>
    <n v="13560.92"/>
    <n v="1.05123410852713"/>
  </r>
  <r>
    <s v="Ahmedabad"/>
    <x v="3"/>
    <x v="0"/>
    <n v="12900"/>
    <n v="55052.69"/>
    <n v="4.2676503875969001"/>
  </r>
  <r>
    <s v="Ahmedabad"/>
    <x v="3"/>
    <x v="0"/>
    <n v="12900"/>
    <n v="14131.43"/>
    <n v="1.09545968992248"/>
  </r>
  <r>
    <s v="Ahmedabad"/>
    <x v="3"/>
    <x v="0"/>
    <n v="12900"/>
    <n v="3125"/>
    <n v="0.242248062015504"/>
  </r>
  <r>
    <s v="Ahmedabad"/>
    <x v="3"/>
    <x v="0"/>
    <n v="12900"/>
    <n v="1125"/>
    <n v="8.7209302325581398E-2"/>
  </r>
  <r>
    <s v="Ahmedabad"/>
    <x v="3"/>
    <x v="0"/>
    <n v="12900"/>
    <n v="4706.25"/>
    <n v="0.36482558139534899"/>
  </r>
  <r>
    <s v="Ahmedabad"/>
    <x v="3"/>
    <x v="0"/>
    <n v="12900"/>
    <n v="825"/>
    <n v="6.3953488372092998E-2"/>
  </r>
  <r>
    <s v="Ahmedabad"/>
    <x v="3"/>
    <x v="0"/>
    <n v="12900"/>
    <n v="1896.63"/>
    <n v="0.14702558139534899"/>
  </r>
  <r>
    <s v="Ahmedabad"/>
    <x v="3"/>
    <x v="0"/>
    <n v="12900"/>
    <n v="19181.25"/>
    <n v="1.48691860465116"/>
  </r>
  <r>
    <s v="Ahmedabad"/>
    <x v="3"/>
    <x v="0"/>
    <n v="12900"/>
    <n v="42500"/>
    <n v="3.2945736434108501"/>
  </r>
  <r>
    <s v="Ahmedabad"/>
    <x v="3"/>
    <x v="0"/>
    <n v="12900"/>
    <n v="10917.07"/>
    <n v="0.846284496124031"/>
  </r>
  <r>
    <s v="Ahmedabad"/>
    <x v="3"/>
    <x v="0"/>
    <n v="12900"/>
    <n v="60713.1"/>
    <n v="4.7064418604651204"/>
  </r>
  <r>
    <s v="Ahmedabad"/>
    <x v="3"/>
    <x v="0"/>
    <n v="12900"/>
    <n v="12349.97"/>
    <n v="0.95736201550387601"/>
  </r>
  <r>
    <s v="Ahmedabad"/>
    <x v="3"/>
    <x v="0"/>
    <n v="12900"/>
    <n v="3375"/>
    <n v="0.26162790697674398"/>
  </r>
  <r>
    <s v="Ahmedabad"/>
    <x v="3"/>
    <x v="0"/>
    <n v="12900"/>
    <n v="875"/>
    <n v="6.7829457364341095E-2"/>
  </r>
  <r>
    <s v="Ahmedabad"/>
    <x v="3"/>
    <x v="0"/>
    <n v="12900"/>
    <n v="1556.25"/>
    <n v="0.12063953488372101"/>
  </r>
  <r>
    <s v="Ahmedabad"/>
    <x v="3"/>
    <x v="0"/>
    <n v="12900"/>
    <n v="186534.13"/>
    <n v="14.460010077519399"/>
  </r>
  <r>
    <s v="Ahmedabad"/>
    <x v="3"/>
    <x v="0"/>
    <n v="12900"/>
    <n v="202350"/>
    <n v="15.6860465116279"/>
  </r>
  <r>
    <s v="Ahmedabad"/>
    <x v="3"/>
    <x v="2"/>
    <n v="12365300"/>
    <n v="750.63"/>
    <n v="6.0704552255100998E-5"/>
  </r>
  <r>
    <s v="Ahmedabad"/>
    <x v="3"/>
    <x v="0"/>
    <n v="12900"/>
    <n v="63.75"/>
    <n v="4.9418604651162799E-3"/>
  </r>
  <r>
    <s v="Ahmedabad"/>
    <x v="3"/>
    <x v="0"/>
    <n v="12900"/>
    <n v="1556.5"/>
    <n v="0.120658914728682"/>
  </r>
  <r>
    <s v="Ahmedabad"/>
    <x v="3"/>
    <x v="0"/>
    <n v="12900"/>
    <n v="46087.63"/>
    <n v="3.5726844961240301"/>
  </r>
  <r>
    <s v="Ahmedabad"/>
    <x v="3"/>
    <x v="0"/>
    <n v="12900"/>
    <n v="4362.38"/>
    <n v="0.33816899224806202"/>
  </r>
  <r>
    <s v="Ahmedabad"/>
    <x v="3"/>
    <x v="0"/>
    <n v="12900"/>
    <n v="65370"/>
    <n v="5.0674418604651201"/>
  </r>
  <r>
    <s v="Ahmedabad"/>
    <x v="3"/>
    <x v="2"/>
    <n v="12365300"/>
    <n v="44259.67"/>
    <n v="3.5793446175992499E-3"/>
  </r>
  <r>
    <s v="Ahmedabad"/>
    <x v="3"/>
    <x v="0"/>
    <n v="12900"/>
    <n v="35112"/>
    <n v="2.7218604651162801"/>
  </r>
  <r>
    <s v="Ahmedabad"/>
    <x v="3"/>
    <x v="0"/>
    <n v="12900"/>
    <n v="15048"/>
    <n v="1.16651162790698"/>
  </r>
  <r>
    <s v="Ahmedabad"/>
    <x v="3"/>
    <x v="0"/>
    <n v="12900"/>
    <n v="1111.77"/>
    <n v="8.6183720930232605E-2"/>
  </r>
  <r>
    <s v="Ahmedabad"/>
    <x v="3"/>
    <x v="2"/>
    <n v="12365300"/>
    <n v="27057.200000000001"/>
    <n v="2.1881555643615599E-3"/>
  </r>
  <r>
    <s v="Ahmedabad"/>
    <x v="3"/>
    <x v="2"/>
    <n v="12365300"/>
    <n v="87500"/>
    <n v="7.0762537099787297E-3"/>
  </r>
  <r>
    <s v="Ahmedabad"/>
    <x v="2"/>
    <x v="0"/>
    <n v="198882"/>
    <n v="7647.1"/>
    <n v="3.8450437948130002E-2"/>
  </r>
  <r>
    <s v="Ahmedabad"/>
    <x v="2"/>
    <x v="0"/>
    <n v="198882"/>
    <n v="12491.85"/>
    <n v="6.2810359911907601E-2"/>
  </r>
  <r>
    <s v="Ahmedabad"/>
    <x v="2"/>
    <x v="0"/>
    <n v="198882"/>
    <n v="30620.9"/>
    <n v="0.15396516527388099"/>
  </r>
  <r>
    <s v="Ahmedabad"/>
    <x v="2"/>
    <x v="0"/>
    <n v="198882"/>
    <n v="61342.1"/>
    <n v="0.30843464969177697"/>
  </r>
  <r>
    <s v="Ahmedabad"/>
    <x v="3"/>
    <x v="0"/>
    <n v="12900"/>
    <n v="3125"/>
    <n v="0.242248062015504"/>
  </r>
  <r>
    <s v="Ahmedabad"/>
    <x v="3"/>
    <x v="0"/>
    <n v="12900"/>
    <n v="62714.03"/>
    <n v="4.8615527131783001"/>
  </r>
  <r>
    <s v="Ahmedabad"/>
    <x v="3"/>
    <x v="0"/>
    <n v="12900"/>
    <n v="85800"/>
    <n v="6.65116279069768"/>
  </r>
  <r>
    <s v="Ahmedabad"/>
    <x v="3"/>
    <x v="0"/>
    <n v="12900"/>
    <n v="21450"/>
    <n v="1.66279069767442"/>
  </r>
  <r>
    <s v="Ahmedabad"/>
    <x v="3"/>
    <x v="0"/>
    <n v="12900"/>
    <n v="71765.36"/>
    <n v="5.5632062015503898"/>
  </r>
  <r>
    <s v="Ahmedabad"/>
    <x v="3"/>
    <x v="0"/>
    <n v="12900"/>
    <n v="17941.34"/>
    <n v="1.3908015503875999"/>
  </r>
  <r>
    <s v="Ahmedabad"/>
    <x v="5"/>
    <x v="1"/>
    <n v="500000"/>
    <n v="44999.85"/>
    <n v="8.9999700000000002E-2"/>
  </r>
  <r>
    <s v="Ahmedabad"/>
    <x v="1"/>
    <x v="1"/>
    <n v="129902"/>
    <n v="13200"/>
    <n v="0.101615063663377"/>
  </r>
  <r>
    <s v="Ahmedabad"/>
    <x v="1"/>
    <x v="1"/>
    <n v="129902"/>
    <n v="16258"/>
    <n v="0.12515588674539299"/>
  </r>
  <r>
    <s v="Ahmedabad"/>
    <x v="1"/>
    <x v="1"/>
    <n v="129902"/>
    <n v="8227.7900000000009"/>
    <n v="6.3338439746886105E-2"/>
  </r>
  <r>
    <s v="Ahmedabad"/>
    <x v="1"/>
    <x v="1"/>
    <n v="129902"/>
    <n v="2925.72"/>
    <n v="2.2522516974334501E-2"/>
  </r>
  <r>
    <s v="Ahmedabad"/>
    <x v="1"/>
    <x v="1"/>
    <n v="129902"/>
    <n v="2925.72"/>
    <n v="2.2522516974334501E-2"/>
  </r>
  <r>
    <s v="Ahmedabad"/>
    <x v="1"/>
    <x v="1"/>
    <n v="129902"/>
    <n v="5240.78"/>
    <n v="4.0344105556496403E-2"/>
  </r>
  <r>
    <s v="Ahmedabad"/>
    <x v="1"/>
    <x v="1"/>
    <n v="129902"/>
    <n v="17232.75"/>
    <n v="0.132659620329171"/>
  </r>
  <r>
    <s v="Ahmedabad"/>
    <x v="1"/>
    <x v="1"/>
    <n v="129902"/>
    <n v="6250"/>
    <n v="4.8113193022432298E-2"/>
  </r>
  <r>
    <s v="Ahmedabad"/>
    <x v="1"/>
    <x v="1"/>
    <n v="129902"/>
    <n v="72138.929999999993"/>
    <n v="0.555333482163477"/>
  </r>
  <r>
    <s v="Ahmedabad"/>
    <x v="1"/>
    <x v="1"/>
    <n v="129902"/>
    <n v="43032.54"/>
    <n v="0.33126926452248601"/>
  </r>
  <r>
    <s v="Ahmedabad"/>
    <x v="1"/>
    <x v="1"/>
    <n v="129902"/>
    <n v="11550"/>
    <n v="8.8913180705454897E-2"/>
  </r>
  <r>
    <s v="Ahmedabad"/>
    <x v="1"/>
    <x v="1"/>
    <n v="129902"/>
    <n v="7700"/>
    <n v="5.92754538036366E-2"/>
  </r>
  <r>
    <s v="Ahmedabad"/>
    <x v="1"/>
    <x v="1"/>
    <n v="129902"/>
    <n v="14461.25"/>
    <n v="0.11132430601530401"/>
  </r>
  <r>
    <s v="Ahmedabad"/>
    <x v="1"/>
    <x v="1"/>
    <n v="129902"/>
    <n v="13153.63"/>
    <n v="0.10125810226170499"/>
  </r>
  <r>
    <s v="Ahmedabad"/>
    <x v="0"/>
    <x v="0"/>
    <n v="1500000"/>
    <n v="2141.5500000000002"/>
    <n v="1.4277000000000001E-3"/>
  </r>
  <r>
    <s v="Ahmedabad"/>
    <x v="0"/>
    <x v="0"/>
    <n v="1500000"/>
    <n v="2486.0700000000002"/>
    <n v="1.65738E-3"/>
  </r>
  <r>
    <s v="Ahmedabad"/>
    <x v="0"/>
    <x v="0"/>
    <n v="1500000"/>
    <n v="6653.1"/>
    <n v="4.4353999999999999E-3"/>
  </r>
  <r>
    <s v="Ahmedabad"/>
    <x v="0"/>
    <x v="0"/>
    <n v="1500000"/>
    <n v="6979.74"/>
    <n v="4.6531599999999999E-3"/>
  </r>
  <r>
    <s v="Ahmedabad"/>
    <x v="0"/>
    <x v="2"/>
    <n v="250000"/>
    <n v="2283.33"/>
    <n v="9.1333200000000003E-3"/>
  </r>
  <r>
    <s v="Ahmedabad"/>
    <x v="5"/>
    <x v="1"/>
    <n v="500000"/>
    <n v="14107.5"/>
    <n v="2.8215E-2"/>
  </r>
  <r>
    <s v="Ahmedabad"/>
    <x v="0"/>
    <x v="0"/>
    <n v="1500000"/>
    <n v="2535.87"/>
    <n v="1.6905799999999999E-3"/>
  </r>
  <r>
    <s v="Ahmedabad"/>
    <x v="0"/>
    <x v="0"/>
    <n v="1500000"/>
    <n v="125000"/>
    <n v="8.3333333333333301E-2"/>
  </r>
  <r>
    <s v="Ahmedabad"/>
    <x v="0"/>
    <x v="0"/>
    <n v="1500000"/>
    <n v="125000"/>
    <n v="8.3333333333333301E-2"/>
  </r>
  <r>
    <s v="Ahmedabad"/>
    <x v="0"/>
    <x v="0"/>
    <n v="1500000"/>
    <n v="80000"/>
    <n v="5.3333333333333302E-2"/>
  </r>
  <r>
    <s v="Ahmedabad"/>
    <x v="0"/>
    <x v="0"/>
    <n v="1500000"/>
    <n v="320000"/>
    <n v="0.21333333333333299"/>
  </r>
  <r>
    <s v="Ahmedabad"/>
    <x v="0"/>
    <x v="0"/>
    <n v="1500000"/>
    <n v="320000"/>
    <n v="0.21333333333333299"/>
  </r>
  <r>
    <s v="Ahmedabad"/>
    <x v="0"/>
    <x v="0"/>
    <n v="1500000"/>
    <n v="211206.7"/>
    <n v="0.14080446666666699"/>
  </r>
  <r>
    <s v="Ahmedabad"/>
    <x v="0"/>
    <x v="0"/>
    <n v="1500000"/>
    <n v="275569.44"/>
    <n v="0.18371296000000001"/>
  </r>
  <r>
    <s v="Ahmedabad"/>
    <x v="0"/>
    <x v="0"/>
    <n v="1500000"/>
    <n v="275569.44"/>
    <n v="0.18371296000000001"/>
  </r>
  <r>
    <s v="Ahmedabad"/>
    <x v="0"/>
    <x v="0"/>
    <n v="1500000"/>
    <n v="50332.73"/>
    <n v="3.3555153333333303E-2"/>
  </r>
  <r>
    <s v="Ahmedabad"/>
    <x v="0"/>
    <x v="0"/>
    <n v="1500000"/>
    <n v="57539.3"/>
    <n v="3.83595333333333E-2"/>
  </r>
  <r>
    <s v="Ahmedabad"/>
    <x v="0"/>
    <x v="0"/>
    <n v="1500000"/>
    <n v="212357.74"/>
    <n v="0.14157182666666701"/>
  </r>
  <r>
    <s v="Ahmedabad"/>
    <x v="0"/>
    <x v="2"/>
    <n v="250000"/>
    <n v="31250"/>
    <n v="0.125"/>
  </r>
  <r>
    <s v="Ahmedabad"/>
    <x v="0"/>
    <x v="0"/>
    <n v="1500000"/>
    <n v="43750"/>
    <n v="2.9166666666666698E-2"/>
  </r>
  <r>
    <s v="Ahmedabad"/>
    <x v="0"/>
    <x v="2"/>
    <n v="250000"/>
    <n v="75000"/>
    <n v="0.3"/>
  </r>
  <r>
    <s v="Ahmedabad"/>
    <x v="0"/>
    <x v="2"/>
    <n v="250000"/>
    <n v="31250"/>
    <n v="0.125"/>
  </r>
  <r>
    <s v="Ahmedabad"/>
    <x v="0"/>
    <x v="0"/>
    <n v="1500000"/>
    <n v="43750"/>
    <n v="2.9166666666666698E-2"/>
  </r>
  <r>
    <s v="Ahmedabad"/>
    <x v="0"/>
    <x v="2"/>
    <n v="250000"/>
    <n v="75000"/>
    <n v="0.3"/>
  </r>
  <r>
    <s v="Ahmedabad"/>
    <x v="0"/>
    <x v="2"/>
    <n v="250000"/>
    <n v="23125"/>
    <n v="9.2499999999999999E-2"/>
  </r>
  <r>
    <s v="Ahmedabad"/>
    <x v="0"/>
    <x v="2"/>
    <n v="250000"/>
    <n v="21875"/>
    <n v="8.7499999999999994E-2"/>
  </r>
  <r>
    <s v="Ahmedabad"/>
    <x v="0"/>
    <x v="2"/>
    <n v="250000"/>
    <n v="47500"/>
    <n v="0.19"/>
  </r>
  <r>
    <s v="Ahmedabad"/>
    <x v="0"/>
    <x v="0"/>
    <n v="1500000"/>
    <n v="7632.55"/>
    <n v="5.0883666666666702E-3"/>
  </r>
  <r>
    <s v="Ahmedabad"/>
    <x v="0"/>
    <x v="0"/>
    <n v="1500000"/>
    <n v="2563.13"/>
    <n v="1.70875333333333E-3"/>
  </r>
  <r>
    <s v="Ahmedabad"/>
    <x v="3"/>
    <x v="0"/>
    <n v="12900"/>
    <n v="15047.5"/>
    <n v="1.16647286821705"/>
  </r>
  <r>
    <s v="Ahmedabad"/>
    <x v="3"/>
    <x v="0"/>
    <n v="12900"/>
    <n v="2852.5"/>
    <n v="0.22112403100775199"/>
  </r>
  <r>
    <s v="Ahmedabad"/>
    <x v="3"/>
    <x v="0"/>
    <n v="12900"/>
    <n v="495"/>
    <n v="3.8372093023255803E-2"/>
  </r>
  <r>
    <s v="Ahmedabad"/>
    <x v="2"/>
    <x v="0"/>
    <n v="198882"/>
    <n v="9294.35"/>
    <n v="4.6732987399563601E-2"/>
  </r>
  <r>
    <s v="Ahmedabad"/>
    <x v="3"/>
    <x v="0"/>
    <n v="12900"/>
    <n v="1412.55"/>
    <n v="0.1095"/>
  </r>
  <r>
    <s v="Ahmedabad"/>
    <x v="2"/>
    <x v="0"/>
    <n v="198882"/>
    <n v="63750"/>
    <n v="0.32054182882312099"/>
  </r>
  <r>
    <s v="Ahmedabad"/>
    <x v="2"/>
    <x v="0"/>
    <n v="198882"/>
    <n v="3098.63"/>
    <n v="1.55802435615088E-2"/>
  </r>
  <r>
    <s v="Ahmedabad"/>
    <x v="2"/>
    <x v="0"/>
    <n v="198882"/>
    <n v="1747.2"/>
    <n v="8.78510875795698E-3"/>
  </r>
  <r>
    <s v="Ahmedabad"/>
    <x v="2"/>
    <x v="0"/>
    <n v="198882"/>
    <n v="2458.58"/>
    <n v="1.23620036001247E-2"/>
  </r>
  <r>
    <s v="Ahmedabad"/>
    <x v="2"/>
    <x v="0"/>
    <n v="198882"/>
    <n v="11249.93"/>
    <n v="5.6565853118934799E-2"/>
  </r>
  <r>
    <s v="Ahmedabad"/>
    <x v="2"/>
    <x v="0"/>
    <n v="198882"/>
    <n v="14603.3"/>
    <n v="7.3426956687885306E-2"/>
  </r>
  <r>
    <s v="Ahmedabad"/>
    <x v="2"/>
    <x v="0"/>
    <n v="198882"/>
    <n v="28940.65"/>
    <n v="0.14551668828752701"/>
  </r>
  <r>
    <s v="Ahmedabad"/>
    <x v="2"/>
    <x v="0"/>
    <n v="198882"/>
    <n v="146052.65"/>
    <n v="0.73436836918373705"/>
  </r>
  <r>
    <s v="Ahmedabad"/>
    <x v="0"/>
    <x v="0"/>
    <n v="1500000"/>
    <n v="25000"/>
    <n v="1.6666666666666701E-2"/>
  </r>
  <r>
    <s v="Ahmedabad"/>
    <x v="3"/>
    <x v="0"/>
    <n v="12900"/>
    <n v="6250"/>
    <n v="0.484496124031008"/>
  </r>
  <r>
    <s v="Ahmedabad"/>
    <x v="3"/>
    <x v="0"/>
    <n v="12900"/>
    <n v="12500"/>
    <n v="0.968992248062016"/>
  </r>
  <r>
    <s v="Ahmedabad"/>
    <x v="3"/>
    <x v="2"/>
    <n v="12365300"/>
    <n v="2645.75"/>
    <n v="2.1396569432201399E-4"/>
  </r>
  <r>
    <s v="Ahmedabad"/>
    <x v="0"/>
    <x v="1"/>
    <n v="12788092"/>
    <n v="2939.29"/>
    <n v="2.2984585972637701E-4"/>
  </r>
  <r>
    <s v="Ahmedabad"/>
    <x v="0"/>
    <x v="0"/>
    <n v="1500000"/>
    <n v="5207.66"/>
    <n v="3.4717733333333302E-3"/>
  </r>
  <r>
    <s v="Ahmedabad"/>
    <x v="0"/>
    <x v="0"/>
    <n v="1500000"/>
    <n v="5601.1"/>
    <n v="3.7340666666666701E-3"/>
  </r>
  <r>
    <s v="Ahmedabad"/>
    <x v="0"/>
    <x v="2"/>
    <n v="250000"/>
    <n v="1972.37"/>
    <n v="7.8894800000000008E-3"/>
  </r>
  <r>
    <s v="Ahmedabad"/>
    <x v="0"/>
    <x v="2"/>
    <n v="250000"/>
    <n v="2141.5500000000002"/>
    <n v="8.5661999999999995E-3"/>
  </r>
  <r>
    <s v="Ahmedabad"/>
    <x v="0"/>
    <x v="0"/>
    <n v="1500000"/>
    <n v="3136.39"/>
    <n v="2.0909266666666701E-3"/>
  </r>
  <r>
    <s v="Ahmedabad"/>
    <x v="0"/>
    <x v="0"/>
    <n v="1500000"/>
    <n v="35127.9"/>
    <n v="2.3418600000000001E-2"/>
  </r>
  <r>
    <s v="Ahmedabad"/>
    <x v="0"/>
    <x v="2"/>
    <n v="250000"/>
    <n v="825"/>
    <n v="3.3E-3"/>
  </r>
  <r>
    <s v="Ahmedabad"/>
    <x v="4"/>
    <x v="0"/>
    <n v="750000"/>
    <n v="8452.1299999999992"/>
    <n v="1.12695066666667E-2"/>
  </r>
  <r>
    <s v="Ahmedabad"/>
    <x v="4"/>
    <x v="2"/>
    <n v="750000"/>
    <n v="7475"/>
    <n v="9.9666666666666705E-3"/>
  </r>
  <r>
    <s v="Ahmedabad"/>
    <x v="4"/>
    <x v="2"/>
    <n v="750000"/>
    <n v="15563.87"/>
    <n v="2.0751826666666699E-2"/>
  </r>
  <r>
    <s v="Ahmedabad"/>
    <x v="4"/>
    <x v="2"/>
    <n v="750000"/>
    <n v="2739.83"/>
    <n v="3.6531066666666699E-3"/>
  </r>
  <r>
    <s v="Ahmedabad"/>
    <x v="4"/>
    <x v="0"/>
    <n v="750000"/>
    <n v="2228.33"/>
    <n v="2.9711066666666701E-3"/>
  </r>
  <r>
    <s v="Ahmedabad"/>
    <x v="4"/>
    <x v="0"/>
    <n v="750000"/>
    <n v="7162.88"/>
    <n v="9.5505066666666701E-3"/>
  </r>
  <r>
    <s v="Ahmedabad"/>
    <x v="0"/>
    <x v="1"/>
    <n v="12788092"/>
    <n v="2340.25"/>
    <n v="1.8300228055913301E-4"/>
  </r>
  <r>
    <s v="Ahmedabad"/>
    <x v="0"/>
    <x v="1"/>
    <n v="12788092"/>
    <n v="125"/>
    <n v="9.7747185428443905E-6"/>
  </r>
  <r>
    <s v="Ahmedabad"/>
    <x v="2"/>
    <x v="0"/>
    <n v="198882"/>
    <n v="5839.35"/>
    <n v="2.93608773041301E-2"/>
  </r>
  <r>
    <s v="Ahmedabad"/>
    <x v="3"/>
    <x v="0"/>
    <n v="12900"/>
    <n v="36833.85"/>
    <n v="2.8553372093023199"/>
  </r>
  <r>
    <s v="Ahmedabad"/>
    <x v="3"/>
    <x v="0"/>
    <n v="12900"/>
    <n v="6268.75"/>
    <n v="0.48594961240310097"/>
  </r>
  <r>
    <s v="Ahmedabad"/>
    <x v="3"/>
    <x v="0"/>
    <n v="12900"/>
    <n v="45473.07"/>
    <n v="3.52504418604651"/>
  </r>
  <r>
    <s v="Ahmedabad"/>
    <x v="3"/>
    <x v="0"/>
    <n v="12900"/>
    <n v="9436.56"/>
    <n v="0.73151627906976702"/>
  </r>
  <r>
    <s v="Ahmedabad"/>
    <x v="3"/>
    <x v="0"/>
    <n v="12900"/>
    <n v="30030.63"/>
    <n v="2.3279558139534902"/>
  </r>
  <r>
    <s v="Ahmedabad"/>
    <x v="0"/>
    <x v="2"/>
    <n v="250000"/>
    <n v="2722.5"/>
    <n v="1.089E-2"/>
  </r>
  <r>
    <s v="Ahmedabad"/>
    <x v="5"/>
    <x v="1"/>
    <n v="500000"/>
    <n v="71875"/>
    <n v="0.14374999999999999"/>
  </r>
  <r>
    <s v="Ahmedabad"/>
    <x v="5"/>
    <x v="0"/>
    <n v="500000"/>
    <n v="62500"/>
    <n v="0.125"/>
  </r>
  <r>
    <s v="Ahmedabad"/>
    <x v="5"/>
    <x v="0"/>
    <n v="500000"/>
    <n v="84375"/>
    <n v="0.16875000000000001"/>
  </r>
  <r>
    <s v="Ahmedabad"/>
    <x v="3"/>
    <x v="1"/>
    <n v="1278023"/>
    <n v="55107.13"/>
    <n v="4.3119044023464399E-2"/>
  </r>
  <r>
    <s v="Ahmedabad"/>
    <x v="0"/>
    <x v="2"/>
    <n v="250000"/>
    <n v="943.5"/>
    <n v="3.774E-3"/>
  </r>
  <r>
    <s v="Ahmedabad"/>
    <x v="0"/>
    <x v="2"/>
    <n v="250000"/>
    <n v="2809.13"/>
    <n v="1.123652E-2"/>
  </r>
  <r>
    <s v="Ahmedabad"/>
    <x v="0"/>
    <x v="0"/>
    <n v="1500000"/>
    <n v="2809.25"/>
    <n v="1.8728333333333301E-3"/>
  </r>
  <r>
    <s v="Ahmedabad"/>
    <x v="1"/>
    <x v="1"/>
    <n v="129902"/>
    <n v="20625"/>
    <n v="0.15877353697402699"/>
  </r>
  <r>
    <s v="Ahmedabad"/>
    <x v="1"/>
    <x v="1"/>
    <n v="129902"/>
    <n v="32683"/>
    <n v="0.25159735800834498"/>
  </r>
  <r>
    <s v="Ahmedabad"/>
    <x v="1"/>
    <x v="1"/>
    <n v="129902"/>
    <n v="84590.55"/>
    <n v="0.65118743360379405"/>
  </r>
  <r>
    <s v="Ahmedabad"/>
    <x v="1"/>
    <x v="1"/>
    <n v="129902"/>
    <n v="10547.63"/>
    <n v="8.1196825299071601E-2"/>
  </r>
  <r>
    <s v="Ahmedabad"/>
    <x v="1"/>
    <x v="2"/>
    <n v="129000"/>
    <n v="63000"/>
    <n v="0.48837209302325602"/>
  </r>
  <r>
    <s v="Ahmedabad"/>
    <x v="7"/>
    <x v="0"/>
    <n v="1298673"/>
    <n v="121875"/>
    <n v="9.3845794899870896E-2"/>
  </r>
  <r>
    <s v="Ahmedabad"/>
    <x v="7"/>
    <x v="0"/>
    <n v="1298673"/>
    <n v="8174.5"/>
    <n v="6.2945021572020001E-3"/>
  </r>
  <r>
    <s v="Ahmedabad"/>
    <x v="8"/>
    <x v="0"/>
    <n v="1010000"/>
    <n v="115781.25"/>
    <n v="0.114634900990099"/>
  </r>
  <r>
    <s v="Ahmedabad"/>
    <x v="3"/>
    <x v="0"/>
    <n v="12900"/>
    <n v="318411.5"/>
    <n v="24.6830620155039"/>
  </r>
  <r>
    <s v="Ahmedabad"/>
    <x v="3"/>
    <x v="0"/>
    <n v="12900"/>
    <n v="344794.13"/>
    <n v="26.728227131782901"/>
  </r>
  <r>
    <s v="Ahmedabad"/>
    <x v="3"/>
    <x v="0"/>
    <n v="12900"/>
    <n v="140949.5"/>
    <n v="10.9263178294574"/>
  </r>
  <r>
    <s v="Ahmedabad"/>
    <x v="3"/>
    <x v="0"/>
    <n v="12900"/>
    <n v="460832.14"/>
    <n v="35.723421705426396"/>
  </r>
  <r>
    <s v="Ahmedabad"/>
    <x v="3"/>
    <x v="0"/>
    <n v="12900"/>
    <n v="257590.8"/>
    <n v="19.968279069767402"/>
  </r>
  <r>
    <s v="Ahmedabad"/>
    <x v="3"/>
    <x v="0"/>
    <n v="12900"/>
    <n v="-98802.02"/>
    <n v="-7.6590713178294596"/>
  </r>
  <r>
    <s v="Ahmedabad"/>
    <x v="3"/>
    <x v="2"/>
    <n v="12365300"/>
    <n v="338.55"/>
    <n v="2.73790364972948E-5"/>
  </r>
  <r>
    <s v="Ahmedabad"/>
    <x v="3"/>
    <x v="0"/>
    <n v="12900"/>
    <n v="40625"/>
    <n v="3.1492248062015502"/>
  </r>
  <r>
    <s v="Ahmedabad"/>
    <x v="3"/>
    <x v="0"/>
    <n v="12900"/>
    <n v="37500"/>
    <n v="2.9069767441860499"/>
  </r>
  <r>
    <s v="Ahmedabad"/>
    <x v="3"/>
    <x v="0"/>
    <n v="12900"/>
    <n v="55361.599999999999"/>
    <n v="4.2915968992248104"/>
  </r>
  <r>
    <s v="Ahmedabad"/>
    <x v="3"/>
    <x v="0"/>
    <n v="12900"/>
    <n v="86723.5"/>
    <n v="6.7227519379845004"/>
  </r>
  <r>
    <s v="Ahmedabad"/>
    <x v="3"/>
    <x v="0"/>
    <n v="12900"/>
    <n v="21680.799999999999"/>
    <n v="1.68068217054264"/>
  </r>
  <r>
    <s v="Ahmedabad"/>
    <x v="3"/>
    <x v="2"/>
    <n v="12365300"/>
    <n v="17419.13"/>
    <n v="1.40871066613831E-3"/>
  </r>
  <r>
    <s v="Ahmedabad"/>
    <x v="3"/>
    <x v="2"/>
    <n v="12365300"/>
    <n v="5165.63"/>
    <n v="4.1775209659288502E-4"/>
  </r>
  <r>
    <s v="Ahmedabad"/>
    <x v="3"/>
    <x v="2"/>
    <n v="12365300"/>
    <n v="9990.15"/>
    <n v="8.0791812572278898E-4"/>
  </r>
  <r>
    <s v="Ahmedabad"/>
    <x v="3"/>
    <x v="2"/>
    <n v="12365300"/>
    <n v="10625"/>
    <n v="8.59259379068846E-4"/>
  </r>
  <r>
    <s v="Ahmedabad"/>
    <x v="3"/>
    <x v="0"/>
    <n v="12900"/>
    <n v="14399.88"/>
    <n v="1.11626976744186"/>
  </r>
  <r>
    <s v="Ahmedabad"/>
    <x v="3"/>
    <x v="0"/>
    <n v="12900"/>
    <n v="20165.5"/>
    <n v="1.5632170542635699"/>
  </r>
  <r>
    <s v="Ahmedabad"/>
    <x v="3"/>
    <x v="2"/>
    <n v="12365300"/>
    <n v="11593.27"/>
    <n v="9.3756479826611597E-4"/>
  </r>
  <r>
    <s v="Ahmedabad"/>
    <x v="3"/>
    <x v="0"/>
    <n v="12900"/>
    <n v="1185.9000000000001"/>
    <n v="9.1930232558139494E-2"/>
  </r>
  <r>
    <s v="Ahmedabad"/>
    <x v="3"/>
    <x v="0"/>
    <n v="12900"/>
    <n v="1005"/>
    <n v="7.7906976744185993E-2"/>
  </r>
  <r>
    <s v="Ahmedabad"/>
    <x v="3"/>
    <x v="0"/>
    <n v="12900"/>
    <n v="1050.3800000000001"/>
    <n v="8.1424806201550404E-2"/>
  </r>
  <r>
    <s v="Ahmedabad"/>
    <x v="3"/>
    <x v="0"/>
    <n v="12900"/>
    <n v="6250"/>
    <n v="0.484496124031008"/>
  </r>
  <r>
    <s v="Ahmedabad"/>
    <x v="3"/>
    <x v="0"/>
    <n v="12900"/>
    <m/>
    <m/>
  </r>
  <r>
    <s v="Ahmedabad"/>
    <x v="3"/>
    <x v="0"/>
    <n v="12900"/>
    <n v="6250"/>
    <n v="0.484496124031008"/>
  </r>
  <r>
    <s v="Ahmedabad"/>
    <x v="3"/>
    <x v="0"/>
    <n v="12900"/>
    <n v="18814.25"/>
    <n v="1.45846899224806"/>
  </r>
  <r>
    <s v="Ahmedabad"/>
    <x v="3"/>
    <x v="0"/>
    <n v="12900"/>
    <n v="200659.63"/>
    <n v="15.5550100775194"/>
  </r>
  <r>
    <s v="Ahmedabad"/>
    <x v="3"/>
    <x v="0"/>
    <n v="12900"/>
    <n v="215165"/>
    <n v="16.679457364341101"/>
  </r>
  <r>
    <s v="Ahmedabad"/>
    <x v="3"/>
    <x v="2"/>
    <n v="12365300"/>
    <n v="97.35"/>
    <n v="7.8728376990449104E-6"/>
  </r>
  <r>
    <s v="Ahmedabad"/>
    <x v="3"/>
    <x v="2"/>
    <n v="12365300"/>
    <n v="3854.23"/>
    <n v="3.1169724956127198E-4"/>
  </r>
  <r>
    <s v="Ahmedabad"/>
    <x v="3"/>
    <x v="0"/>
    <n v="12900"/>
    <n v="6739.76"/>
    <n v="0.52246201550387605"/>
  </r>
  <r>
    <s v="Ahmedabad"/>
    <x v="3"/>
    <x v="2"/>
    <n v="12365300"/>
    <n v="6739.76"/>
    <n v="5.4505430519275703E-4"/>
  </r>
  <r>
    <s v="Ahmedabad"/>
    <x v="3"/>
    <x v="2"/>
    <n v="12365300"/>
    <n v="8468.49"/>
    <n v="6.8485924320477501E-4"/>
  </r>
  <r>
    <s v="Ahmedabad"/>
    <x v="3"/>
    <x v="2"/>
    <n v="12365300"/>
    <n v="529.13"/>
    <n v="4.2791521434983398E-5"/>
  </r>
  <r>
    <s v="Ahmedabad"/>
    <x v="0"/>
    <x v="2"/>
    <n v="250000"/>
    <n v="162500"/>
    <n v="0.65"/>
  </r>
  <r>
    <s v="Ahmedabad"/>
    <x v="0"/>
    <x v="2"/>
    <n v="250000"/>
    <n v="250000"/>
    <n v="1"/>
  </r>
  <r>
    <s v="Ahmedabad"/>
    <x v="0"/>
    <x v="2"/>
    <n v="250000"/>
    <n v="78837.100000000006"/>
    <n v="0.31534839999999997"/>
  </r>
  <r>
    <s v="Ahmedabad"/>
    <x v="0"/>
    <x v="0"/>
    <n v="1500000"/>
    <n v="21875"/>
    <n v="1.4583333333333301E-2"/>
  </r>
  <r>
    <s v="Ahmedabad"/>
    <x v="0"/>
    <x v="0"/>
    <n v="1500000"/>
    <n v="59322"/>
    <n v="3.9548E-2"/>
  </r>
  <r>
    <s v="Ahmedabad"/>
    <x v="0"/>
    <x v="2"/>
    <n v="250000"/>
    <n v="26763.4"/>
    <n v="0.1070536"/>
  </r>
  <r>
    <s v="Ahmedabad"/>
    <x v="0"/>
    <x v="2"/>
    <n v="250000"/>
    <n v="26763.4"/>
    <n v="0.1070536"/>
  </r>
  <r>
    <s v="Ahmedabad"/>
    <x v="0"/>
    <x v="2"/>
    <n v="250000"/>
    <n v="26763.439999999999"/>
    <n v="0.10705376"/>
  </r>
  <r>
    <s v="Ahmedabad"/>
    <x v="0"/>
    <x v="2"/>
    <n v="250000"/>
    <n v="26763.439999999999"/>
    <n v="0.10705376"/>
  </r>
  <r>
    <s v="Ahmedabad"/>
    <x v="0"/>
    <x v="2"/>
    <n v="250000"/>
    <n v="26763.439999999999"/>
    <n v="0.10705376"/>
  </r>
  <r>
    <s v="Ahmedabad"/>
    <x v="0"/>
    <x v="2"/>
    <n v="250000"/>
    <n v="26763.439999999999"/>
    <n v="0.10705376"/>
  </r>
  <r>
    <s v="Ahmedabad"/>
    <x v="0"/>
    <x v="2"/>
    <n v="250000"/>
    <n v="26763.439999999999"/>
    <n v="0.10705376"/>
  </r>
  <r>
    <s v="Ahmedabad"/>
    <x v="0"/>
    <x v="2"/>
    <n v="250000"/>
    <n v="26763.439999999999"/>
    <n v="0.10705376"/>
  </r>
  <r>
    <s v="Ahmedabad"/>
    <x v="0"/>
    <x v="2"/>
    <n v="250000"/>
    <n v="39440.839999999997"/>
    <n v="0.15776335999999999"/>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76"/>
    <n v="5.7099039999999997E-2"/>
  </r>
  <r>
    <s v="Ahmedabad"/>
    <x v="0"/>
    <x v="2"/>
    <n v="250000"/>
    <n v="14274.8"/>
    <n v="5.7099200000000003E-2"/>
  </r>
  <r>
    <s v="Ahmedabad"/>
    <x v="0"/>
    <x v="2"/>
    <n v="250000"/>
    <n v="22539.08"/>
    <n v="9.0156319999999998E-2"/>
  </r>
  <r>
    <s v="Ahmedabad"/>
    <x v="0"/>
    <x v="2"/>
    <n v="250000"/>
    <n v="24072.23"/>
    <n v="9.628892E-2"/>
  </r>
  <r>
    <s v="Ahmedabad"/>
    <x v="0"/>
    <x v="2"/>
    <n v="250000"/>
    <n v="24072.23"/>
    <n v="9.628892E-2"/>
  </r>
  <r>
    <s v="Ahmedabad"/>
    <x v="0"/>
    <x v="2"/>
    <n v="250000"/>
    <n v="24072.23"/>
    <n v="9.628892E-2"/>
  </r>
  <r>
    <s v="Ahmedabad"/>
    <x v="0"/>
    <x v="2"/>
    <n v="250000"/>
    <n v="24072.23"/>
    <n v="9.628892E-2"/>
  </r>
  <r>
    <s v="Ahmedabad"/>
    <x v="0"/>
    <x v="2"/>
    <n v="250000"/>
    <n v="24072.23"/>
    <n v="9.628892E-2"/>
  </r>
  <r>
    <s v="Ahmedabad"/>
    <x v="0"/>
    <x v="2"/>
    <n v="250000"/>
    <n v="24072.23"/>
    <n v="9.628892E-2"/>
  </r>
  <r>
    <s v="Ahmedabad"/>
    <x v="0"/>
    <x v="2"/>
    <n v="250000"/>
    <n v="24072.23"/>
    <n v="9.628892E-2"/>
  </r>
  <r>
    <s v="Ahmedabad"/>
    <x v="0"/>
    <x v="2"/>
    <n v="250000"/>
    <n v="24072.26"/>
    <n v="9.6289040000000006E-2"/>
  </r>
  <r>
    <s v="Ahmedabad"/>
    <x v="0"/>
    <x v="2"/>
    <n v="250000"/>
    <n v="24072.26"/>
    <n v="9.6289040000000006E-2"/>
  </r>
  <r>
    <s v="Ahmedabad"/>
    <x v="0"/>
    <x v="2"/>
    <n v="250000"/>
    <n v="35521.53"/>
    <n v="0.14208612000000001"/>
  </r>
  <r>
    <s v="Ahmedabad"/>
    <x v="0"/>
    <x v="2"/>
    <n v="250000"/>
    <n v="31816.79"/>
    <n v="0.12726715999999999"/>
  </r>
  <r>
    <s v="Ahmedabad"/>
    <x v="0"/>
    <x v="2"/>
    <n v="250000"/>
    <n v="31816.79"/>
    <n v="0.12726715999999999"/>
  </r>
  <r>
    <s v="Ahmedabad"/>
    <x v="0"/>
    <x v="2"/>
    <n v="250000"/>
    <n v="31816.79"/>
    <n v="0.12726715999999999"/>
  </r>
  <r>
    <s v="Ahmedabad"/>
    <x v="0"/>
    <x v="2"/>
    <n v="250000"/>
    <n v="31816.79"/>
    <n v="0.12726715999999999"/>
  </r>
  <r>
    <s v="Ahmedabad"/>
    <x v="0"/>
    <x v="2"/>
    <n v="250000"/>
    <n v="31816.79"/>
    <n v="0.12726715999999999"/>
  </r>
  <r>
    <s v="Ahmedabad"/>
    <x v="0"/>
    <x v="2"/>
    <n v="250000"/>
    <n v="31816.79"/>
    <n v="0.12726715999999999"/>
  </r>
  <r>
    <s v="Ahmedabad"/>
    <x v="0"/>
    <x v="2"/>
    <n v="250000"/>
    <n v="31816.79"/>
    <n v="0.12726715999999999"/>
  </r>
  <r>
    <s v="Ahmedabad"/>
    <x v="0"/>
    <x v="2"/>
    <n v="250000"/>
    <n v="31816.83"/>
    <n v="0.12726731999999999"/>
  </r>
  <r>
    <s v="Ahmedabad"/>
    <x v="0"/>
    <x v="2"/>
    <n v="250000"/>
    <n v="31816.83"/>
    <n v="0.12726731999999999"/>
  </r>
  <r>
    <s v="Ahmedabad"/>
    <x v="0"/>
    <x v="2"/>
    <n v="250000"/>
    <n v="31816.83"/>
    <n v="0.12726731999999999"/>
  </r>
  <r>
    <s v="Ahmedabad"/>
    <x v="0"/>
    <x v="2"/>
    <n v="250000"/>
    <n v="31816.83"/>
    <n v="0.12726731999999999"/>
  </r>
  <r>
    <s v="Ahmedabad"/>
    <x v="0"/>
    <x v="2"/>
    <n v="250000"/>
    <n v="31816.83"/>
    <n v="0.12726731999999999"/>
  </r>
  <r>
    <s v="Ahmedabad"/>
    <x v="0"/>
    <x v="2"/>
    <n v="250000"/>
    <n v="46888.34"/>
    <n v="0.18755336"/>
  </r>
  <r>
    <s v="Ahmedabad"/>
    <x v="0"/>
    <x v="2"/>
    <n v="250000"/>
    <n v="46888.34"/>
    <n v="0.18755336"/>
  </r>
  <r>
    <s v="Ahmedabad"/>
    <x v="0"/>
    <x v="2"/>
    <n v="250000"/>
    <n v="46888.34"/>
    <n v="0.18755336"/>
  </r>
  <r>
    <s v="Ahmedabad"/>
    <x v="0"/>
    <x v="2"/>
    <n v="250000"/>
    <n v="46888.34"/>
    <n v="0.18755336"/>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5712.04"/>
    <n v="2.2848159999999999E-2"/>
  </r>
  <r>
    <s v="Ahmedabad"/>
    <x v="0"/>
    <x v="2"/>
    <n v="250000"/>
    <n v="15832.08"/>
    <n v="6.3328319999999994E-2"/>
  </r>
  <r>
    <s v="Ahmedabad"/>
    <x v="0"/>
    <x v="2"/>
    <n v="250000"/>
    <n v="11198.33"/>
    <n v="4.4793319999999998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11279.55"/>
    <n v="4.5118199999999997E-2"/>
  </r>
  <r>
    <s v="Ahmedabad"/>
    <x v="0"/>
    <x v="2"/>
    <n v="250000"/>
    <n v="27256.2"/>
    <n v="0.10902480000000001"/>
  </r>
  <r>
    <s v="Ahmedabad"/>
    <x v="0"/>
    <x v="2"/>
    <n v="250000"/>
    <n v="2426.0300000000002"/>
    <n v="9.7041200000000001E-3"/>
  </r>
  <r>
    <s v="Ahmedabad"/>
    <x v="0"/>
    <x v="2"/>
    <n v="250000"/>
    <n v="2426.06"/>
    <n v="9.7042399999999994E-3"/>
  </r>
  <r>
    <s v="Ahmedabad"/>
    <x v="0"/>
    <x v="2"/>
    <n v="250000"/>
    <n v="2426.06"/>
    <n v="9.7042399999999994E-3"/>
  </r>
  <r>
    <s v="Ahmedabad"/>
    <x v="0"/>
    <x v="2"/>
    <n v="250000"/>
    <n v="2426.06"/>
    <n v="9.7042399999999994E-3"/>
  </r>
  <r>
    <s v="Ahmedabad"/>
    <x v="0"/>
    <x v="2"/>
    <n v="250000"/>
    <n v="2426.06"/>
    <n v="9.7042399999999994E-3"/>
  </r>
  <r>
    <s v="Ahmedabad"/>
    <x v="0"/>
    <x v="2"/>
    <n v="250000"/>
    <n v="2426.06"/>
    <n v="9.7042399999999994E-3"/>
  </r>
  <r>
    <s v="Ahmedabad"/>
    <x v="0"/>
    <x v="2"/>
    <n v="250000"/>
    <n v="2426.06"/>
    <n v="9.7042399999999994E-3"/>
  </r>
  <r>
    <s v="Ahmedabad"/>
    <x v="0"/>
    <x v="2"/>
    <n v="250000"/>
    <n v="2426.06"/>
    <n v="9.7042399999999994E-3"/>
  </r>
  <r>
    <s v="Ahmedabad"/>
    <x v="0"/>
    <x v="2"/>
    <n v="250000"/>
    <n v="6203.49"/>
    <n v="2.4813959999999999E-2"/>
  </r>
  <r>
    <s v="Ahmedabad"/>
    <x v="0"/>
    <x v="2"/>
    <n v="250000"/>
    <n v="21929.45"/>
    <n v="8.7717799999999999E-2"/>
  </r>
  <r>
    <s v="Ahmedabad"/>
    <x v="0"/>
    <x v="2"/>
    <n v="250000"/>
    <n v="55777.3"/>
    <n v="0.22310920000000001"/>
  </r>
  <r>
    <s v="Ahmedabad"/>
    <x v="0"/>
    <x v="2"/>
    <n v="250000"/>
    <n v="101109.75"/>
    <n v="0.40443899999999999"/>
  </r>
  <r>
    <s v="Ahmedabad"/>
    <x v="0"/>
    <x v="1"/>
    <n v="12788092"/>
    <n v="31589.25"/>
    <n v="2.4702082218363802E-3"/>
  </r>
  <r>
    <s v="Ahmedabad"/>
    <x v="0"/>
    <x v="1"/>
    <n v="12788092"/>
    <n v="31589.25"/>
    <n v="2.4702082218363802E-3"/>
  </r>
  <r>
    <s v="Ahmedabad"/>
    <x v="0"/>
    <x v="1"/>
    <n v="12788092"/>
    <n v="31589.25"/>
    <n v="2.4702082218363802E-3"/>
  </r>
  <r>
    <s v="Ahmedabad"/>
    <x v="0"/>
    <x v="1"/>
    <n v="12788092"/>
    <n v="31589.25"/>
    <n v="2.4702082218363802E-3"/>
  </r>
  <r>
    <s v="Ahmedabad"/>
    <x v="0"/>
    <x v="1"/>
    <n v="12788092"/>
    <n v="31589.25"/>
    <n v="2.4702082218363802E-3"/>
  </r>
  <r>
    <s v="Ahmedabad"/>
    <x v="0"/>
    <x v="1"/>
    <n v="12788092"/>
    <n v="31589.25"/>
    <n v="2.4702082218363802E-3"/>
  </r>
  <r>
    <s v="Ahmedabad"/>
    <x v="0"/>
    <x v="1"/>
    <n v="12788092"/>
    <n v="31589.3"/>
    <n v="2.4702121317237901E-3"/>
  </r>
  <r>
    <s v="Ahmedabad"/>
    <x v="0"/>
    <x v="1"/>
    <n v="12788092"/>
    <n v="31589.3"/>
    <n v="2.4702121317237901E-3"/>
  </r>
  <r>
    <s v="Ahmedabad"/>
    <x v="0"/>
    <x v="1"/>
    <n v="12788092"/>
    <n v="31589.3"/>
    <n v="2.4702121317237901E-3"/>
  </r>
  <r>
    <s v="Ahmedabad"/>
    <x v="0"/>
    <x v="1"/>
    <n v="12788092"/>
    <n v="31589.3"/>
    <n v="2.4702121317237901E-3"/>
  </r>
  <r>
    <s v="Ahmedabad"/>
    <x v="0"/>
    <x v="1"/>
    <n v="12788092"/>
    <n v="183374.9"/>
    <n v="1.43395042825779E-2"/>
  </r>
  <r>
    <s v="Ahmedabad"/>
    <x v="0"/>
    <x v="1"/>
    <n v="12788092"/>
    <n v="0"/>
    <n v="0"/>
  </r>
  <r>
    <s v="Ahmedabad"/>
    <x v="0"/>
    <x v="1"/>
    <n v="12788092"/>
    <n v="0"/>
    <n v="0"/>
  </r>
  <r>
    <s v="Ahmedabad"/>
    <x v="0"/>
    <x v="1"/>
    <n v="12788092"/>
    <n v="0"/>
    <n v="0"/>
  </r>
  <r>
    <s v="Ahmedabad"/>
    <x v="0"/>
    <x v="2"/>
    <n v="250000"/>
    <n v="10118.39"/>
    <n v="4.0473559999999999E-2"/>
  </r>
  <r>
    <s v="Ahmedabad"/>
    <x v="0"/>
    <x v="2"/>
    <n v="250000"/>
    <n v="2254.63"/>
    <n v="9.0185200000000004E-3"/>
  </r>
  <r>
    <s v="Ahmedabad"/>
    <x v="0"/>
    <x v="2"/>
    <n v="250000"/>
    <n v="118750"/>
    <n v="0.47499999999999998"/>
  </r>
  <r>
    <s v="Ahmedabad"/>
    <x v="0"/>
    <x v="1"/>
    <n v="12788092"/>
    <n v="93516.75"/>
    <n v="7.3127992823323398E-3"/>
  </r>
  <r>
    <s v="Ahmedabad"/>
    <x v="0"/>
    <x v="1"/>
    <n v="12788092"/>
    <n v="93516.75"/>
    <n v="7.3127992823323398E-3"/>
  </r>
  <r>
    <s v="Ahmedabad"/>
    <x v="0"/>
    <x v="1"/>
    <n v="12788092"/>
    <n v="93516.75"/>
    <n v="7.3127992823323398E-3"/>
  </r>
  <r>
    <s v="Ahmedabad"/>
    <x v="0"/>
    <x v="1"/>
    <n v="12788092"/>
    <n v="93517.25"/>
    <n v="7.3128383812065198E-3"/>
  </r>
  <r>
    <s v="Ahmedabad"/>
    <x v="0"/>
    <x v="1"/>
    <n v="12788092"/>
    <n v="100710.88"/>
    <n v="7.8753640496174102E-3"/>
  </r>
  <r>
    <s v="Ahmedabad"/>
    <x v="0"/>
    <x v="1"/>
    <n v="12788092"/>
    <n v="100710.88"/>
    <n v="7.8753640496174102E-3"/>
  </r>
  <r>
    <s v="Ahmedabad"/>
    <x v="0"/>
    <x v="1"/>
    <n v="12788092"/>
    <n v="100710.88"/>
    <n v="7.8753640496174102E-3"/>
  </r>
  <r>
    <s v="Ahmedabad"/>
    <x v="0"/>
    <x v="1"/>
    <n v="12788092"/>
    <n v="100710.88"/>
    <n v="7.8753640496174102E-3"/>
  </r>
  <r>
    <s v="Ahmedabad"/>
    <x v="0"/>
    <x v="1"/>
    <n v="12788092"/>
    <n v="129485.38"/>
    <n v="1.0125465159306001E-2"/>
  </r>
  <r>
    <s v="Ahmedabad"/>
    <x v="0"/>
    <x v="2"/>
    <n v="250000"/>
    <n v="53711"/>
    <n v="0.21484400000000001"/>
  </r>
  <r>
    <s v="Ahmedabad"/>
    <x v="0"/>
    <x v="2"/>
    <n v="250000"/>
    <n v="49576"/>
    <n v="0.19830400000000001"/>
  </r>
  <r>
    <s v="Ahmedabad"/>
    <x v="0"/>
    <x v="2"/>
    <n v="250000"/>
    <n v="0"/>
    <n v="0"/>
  </r>
  <r>
    <s v="Ahmedabad"/>
    <x v="0"/>
    <x v="2"/>
    <n v="250000"/>
    <m/>
    <m/>
  </r>
  <r>
    <s v="Ahmedabad"/>
    <x v="0"/>
    <x v="2"/>
    <n v="250000"/>
    <m/>
    <m/>
  </r>
  <r>
    <s v="Ahmedabad"/>
    <x v="0"/>
    <x v="2"/>
    <n v="250000"/>
    <n v="64971"/>
    <n v="0.259884"/>
  </r>
  <r>
    <s v="Ahmedabad"/>
    <x v="0"/>
    <x v="0"/>
    <n v="1500000"/>
    <n v="66188.759999999995"/>
    <n v="4.412584E-2"/>
  </r>
  <r>
    <s v="Ahmedabad"/>
    <x v="0"/>
    <x v="2"/>
    <n v="250000"/>
    <n v="37754.15"/>
    <n v="0.1510166"/>
  </r>
  <r>
    <s v="Ahmedabad"/>
    <x v="0"/>
    <x v="0"/>
    <n v="1500000"/>
    <n v="48325.760000000002"/>
    <n v="3.22171733333333E-2"/>
  </r>
  <r>
    <s v="Ahmedabad"/>
    <x v="0"/>
    <x v="0"/>
    <n v="1500000"/>
    <n v="5763.57"/>
    <n v="3.8423799999999998E-3"/>
  </r>
  <r>
    <s v="Ahmedabad"/>
    <x v="0"/>
    <x v="0"/>
    <n v="1500000"/>
    <n v="5721.71"/>
    <n v="3.8144733333333302E-3"/>
  </r>
  <r>
    <s v="Ahmedabad"/>
    <x v="6"/>
    <x v="0"/>
    <n v="750000"/>
    <n v="50101.73"/>
    <n v="6.68023066666667E-2"/>
  </r>
  <r>
    <s v="Ahmedabad"/>
    <x v="0"/>
    <x v="0"/>
    <n v="1500000"/>
    <n v="2940.49"/>
    <n v="1.9603266666666699E-3"/>
  </r>
  <r>
    <s v="Ahmedabad"/>
    <x v="0"/>
    <x v="0"/>
    <n v="1500000"/>
    <n v="3073.94"/>
    <n v="2.0492933333333299E-3"/>
  </r>
  <r>
    <s v="Ahmedabad"/>
    <x v="0"/>
    <x v="2"/>
    <n v="250000"/>
    <n v="330"/>
    <n v="1.32E-3"/>
  </r>
  <r>
    <s v="Ahmedabad"/>
    <x v="0"/>
    <x v="0"/>
    <n v="1500000"/>
    <n v="20327.63"/>
    <n v="1.35517533333333E-2"/>
  </r>
  <r>
    <s v="Ahmedabad"/>
    <x v="0"/>
    <x v="0"/>
    <n v="1500000"/>
    <n v="2164.3000000000002"/>
    <n v="1.4428666666666699E-3"/>
  </r>
  <r>
    <s v="Ahmedabad"/>
    <x v="0"/>
    <x v="0"/>
    <n v="1500000"/>
    <n v="27258.799999999999"/>
    <n v="1.81725333333333E-2"/>
  </r>
  <r>
    <s v="Ahmedabad"/>
    <x v="0"/>
    <x v="0"/>
    <n v="1500000"/>
    <n v="5105.2"/>
    <n v="3.4034666666666702E-3"/>
  </r>
  <r>
    <s v="Ahmedabad"/>
    <x v="0"/>
    <x v="2"/>
    <n v="250000"/>
    <n v="95.85"/>
    <n v="3.834E-4"/>
  </r>
  <r>
    <s v="Ahmedabad"/>
    <x v="0"/>
    <x v="0"/>
    <n v="1500000"/>
    <n v="153.76"/>
    <n v="1.02506666666667E-4"/>
  </r>
  <r>
    <s v="Ahmedabad"/>
    <x v="0"/>
    <x v="0"/>
    <n v="1500000"/>
    <n v="3842.38"/>
    <n v="2.56158666666667E-3"/>
  </r>
  <r>
    <s v="Ahmedabad"/>
    <x v="0"/>
    <x v="0"/>
    <n v="1500000"/>
    <n v="3300"/>
    <n v="2.2000000000000001E-3"/>
  </r>
  <r>
    <s v="Ahmedabad"/>
    <x v="0"/>
    <x v="0"/>
    <n v="1500000"/>
    <n v="7424.84"/>
    <n v="4.94989333333333E-3"/>
  </r>
  <r>
    <s v="Ahmedabad"/>
    <x v="0"/>
    <x v="0"/>
    <n v="1500000"/>
    <n v="55687.5"/>
    <n v="3.7124999999999998E-2"/>
  </r>
  <r>
    <s v="Ahmedabad"/>
    <x v="6"/>
    <x v="0"/>
    <n v="750000"/>
    <n v="8745.18"/>
    <n v="1.1660240000000001E-2"/>
  </r>
  <r>
    <s v="Ahmedabad"/>
    <x v="4"/>
    <x v="2"/>
    <n v="750000"/>
    <n v="10578.39"/>
    <n v="1.4104520000000001E-2"/>
  </r>
  <r>
    <s v="Ahmedabad"/>
    <x v="0"/>
    <x v="0"/>
    <n v="1500000"/>
    <n v="10279.51"/>
    <n v="6.8530066666666698E-3"/>
  </r>
  <r>
    <s v="Ahmedabad"/>
    <x v="0"/>
    <x v="0"/>
    <n v="1500000"/>
    <n v="610.77"/>
    <n v="4.0717999999999999E-4"/>
  </r>
  <r>
    <s v="Ahmedabad"/>
    <x v="3"/>
    <x v="0"/>
    <n v="12900"/>
    <n v="23750"/>
    <n v="1.8410852713178301"/>
  </r>
  <r>
    <s v="Ahmedabad"/>
    <x v="0"/>
    <x v="2"/>
    <n v="250000"/>
    <n v="6112.76"/>
    <n v="2.445104E-2"/>
  </r>
  <r>
    <s v="Ahmedabad"/>
    <x v="0"/>
    <x v="2"/>
    <n v="250000"/>
    <n v="0"/>
    <n v="0"/>
  </r>
  <r>
    <s v="Ahmedabad"/>
    <x v="0"/>
    <x v="2"/>
    <n v="250000"/>
    <n v="10725"/>
    <n v="4.2900000000000001E-2"/>
  </r>
  <r>
    <s v="Ahmedabad"/>
    <x v="1"/>
    <x v="2"/>
    <n v="129000"/>
    <n v="27530.38"/>
    <n v="0.213413798449612"/>
  </r>
  <r>
    <s v="Ahmedabad"/>
    <x v="0"/>
    <x v="2"/>
    <n v="250000"/>
    <n v="106033.91"/>
    <n v="0.42413563999999998"/>
  </r>
  <r>
    <s v="Ahmedabad"/>
    <x v="1"/>
    <x v="2"/>
    <n v="129000"/>
    <n v="3978.77"/>
    <n v="3.08431782945736E-2"/>
  </r>
  <r>
    <s v="Ahmedabad"/>
    <x v="1"/>
    <x v="2"/>
    <n v="129000"/>
    <n v="9453.35"/>
    <n v="7.3281782945736396E-2"/>
  </r>
  <r>
    <s v="Ahmedabad"/>
    <x v="1"/>
    <x v="2"/>
    <n v="129000"/>
    <n v="4156.79"/>
    <n v="3.22231782945736E-2"/>
  </r>
  <r>
    <s v="Ahmedabad"/>
    <x v="0"/>
    <x v="2"/>
    <n v="250000"/>
    <n v="3630"/>
    <n v="1.452E-2"/>
  </r>
  <r>
    <s v="Ahmedabad"/>
    <x v="0"/>
    <x v="0"/>
    <n v="1500000"/>
    <n v="1072.5"/>
    <n v="7.1500000000000003E-4"/>
  </r>
  <r>
    <s v="Ahmedabad"/>
    <x v="3"/>
    <x v="2"/>
    <n v="12365300"/>
    <n v="49401.25"/>
    <n v="3.9951517553152797E-3"/>
  </r>
  <r>
    <s v="Ahmedabad"/>
    <x v="3"/>
    <x v="2"/>
    <n v="12365300"/>
    <n v="49401.25"/>
    <n v="3.9951517553152797E-3"/>
  </r>
  <r>
    <s v="Ahmedabad"/>
    <x v="3"/>
    <x v="2"/>
    <n v="12365300"/>
    <n v="45000"/>
    <n v="3.63921619370335E-3"/>
  </r>
  <r>
    <s v="Ahmedabad"/>
    <x v="2"/>
    <x v="0"/>
    <n v="198882"/>
    <n v="54000"/>
    <n v="0.271517784414879"/>
  </r>
  <r>
    <s v="Ahmedabad"/>
    <x v="3"/>
    <x v="2"/>
    <n v="12365300"/>
    <n v="2942.25"/>
    <n v="2.3794408546497101E-4"/>
  </r>
  <r>
    <s v="Ahmedabad"/>
    <x v="3"/>
    <x v="0"/>
    <n v="12900"/>
    <n v="6335.5"/>
    <n v="0.49112403100775198"/>
  </r>
  <r>
    <s v="Ahmedabad"/>
    <x v="3"/>
    <x v="0"/>
    <n v="12900"/>
    <n v="2436.75"/>
    <n v="0.18889534883720899"/>
  </r>
  <r>
    <s v="Ahmedabad"/>
    <x v="3"/>
    <x v="0"/>
    <n v="12900"/>
    <n v="18321.23"/>
    <n v="1.4202503875968999"/>
  </r>
  <r>
    <s v="Ahmedabad"/>
    <x v="3"/>
    <x v="0"/>
    <n v="12900"/>
    <n v="26967.39"/>
    <n v="2.09049534883721"/>
  </r>
  <r>
    <s v="Ahmedabad"/>
    <x v="3"/>
    <x v="0"/>
    <n v="12900"/>
    <n v="159956.76"/>
    <n v="12.3997488372093"/>
  </r>
  <r>
    <s v="Ahmedabad"/>
    <x v="3"/>
    <x v="0"/>
    <n v="12900"/>
    <n v="0"/>
    <n v="0"/>
  </r>
  <r>
    <s v="Ahmedabad"/>
    <x v="3"/>
    <x v="0"/>
    <n v="12900"/>
    <n v="8268.1299999999992"/>
    <n v="0.64094031007751895"/>
  </r>
  <r>
    <s v="Ahmedabad"/>
    <x v="3"/>
    <x v="0"/>
    <n v="12900"/>
    <n v="12500.13"/>
    <n v="0.96900232558139499"/>
  </r>
  <r>
    <s v="Ahmedabad"/>
    <x v="3"/>
    <x v="0"/>
    <n v="12900"/>
    <n v="10584.15"/>
    <n v="0.82047674418604599"/>
  </r>
  <r>
    <s v="Ahmedabad"/>
    <x v="3"/>
    <x v="0"/>
    <n v="12900"/>
    <n v="14393.8"/>
    <n v="1.1157984496124"/>
  </r>
  <r>
    <s v="Ahmedabad"/>
    <x v="3"/>
    <x v="0"/>
    <n v="12900"/>
    <n v="691.85"/>
    <n v="5.3631782945736402E-2"/>
  </r>
  <r>
    <s v="Ahmedabad"/>
    <x v="3"/>
    <x v="0"/>
    <n v="12900"/>
    <n v="691.85"/>
    <n v="5.3631782945736402E-2"/>
  </r>
  <r>
    <s v="Ahmedabad"/>
    <x v="3"/>
    <x v="0"/>
    <n v="12900"/>
    <n v="10964.79"/>
    <n v="0.849983720930233"/>
  </r>
  <r>
    <s v="Ahmedabad"/>
    <x v="3"/>
    <x v="0"/>
    <n v="12900"/>
    <n v="13630.7"/>
    <n v="1.0566434108527101"/>
  </r>
  <r>
    <s v="Ahmedabad"/>
    <x v="2"/>
    <x v="0"/>
    <n v="198882"/>
    <n v="123750"/>
    <n v="0.62222825595076503"/>
  </r>
  <r>
    <s v="Ahmedabad"/>
    <x v="3"/>
    <x v="0"/>
    <n v="12900"/>
    <n v="869.63"/>
    <n v="6.7413178294573606E-2"/>
  </r>
  <r>
    <s v="Ahmedabad"/>
    <x v="3"/>
    <x v="0"/>
    <n v="12900"/>
    <n v="1562.5"/>
    <n v="0.121124031007752"/>
  </r>
  <r>
    <s v="Ahmedabad"/>
    <x v="8"/>
    <x v="0"/>
    <n v="1010000"/>
    <n v="43367"/>
    <n v="4.2937623762376198E-2"/>
  </r>
  <r>
    <s v="Ahmedabad"/>
    <x v="8"/>
    <x v="0"/>
    <n v="1010000"/>
    <n v="43367"/>
    <n v="4.2937623762376198E-2"/>
  </r>
  <r>
    <s v="Ahmedabad"/>
    <x v="8"/>
    <x v="0"/>
    <n v="1010000"/>
    <n v="65050.5"/>
    <n v="6.4406435643564394E-2"/>
  </r>
  <r>
    <s v="Ahmedabad"/>
    <x v="8"/>
    <x v="0"/>
    <n v="1010000"/>
    <n v="65050.5"/>
    <n v="6.4406435643564394E-2"/>
  </r>
  <r>
    <s v="Ahmedabad"/>
    <x v="8"/>
    <x v="0"/>
    <n v="1010000"/>
    <n v="10824.4"/>
    <n v="1.07172277227723E-2"/>
  </r>
  <r>
    <s v="Ahmedabad"/>
    <x v="8"/>
    <x v="0"/>
    <n v="1010000"/>
    <n v="10824.4"/>
    <n v="1.07172277227723E-2"/>
  </r>
  <r>
    <s v="Ahmedabad"/>
    <x v="8"/>
    <x v="0"/>
    <n v="1010000"/>
    <n v="16236.6"/>
    <n v="1.6075841584158399E-2"/>
  </r>
  <r>
    <s v="Ahmedabad"/>
    <x v="8"/>
    <x v="0"/>
    <n v="1010000"/>
    <n v="16236.6"/>
    <n v="1.6075841584158399E-2"/>
  </r>
  <r>
    <s v="Ahmedabad"/>
    <x v="3"/>
    <x v="0"/>
    <n v="12900"/>
    <n v="36612.18"/>
    <n v="2.83815348837209"/>
  </r>
  <r>
    <s v="Ahmedabad"/>
    <x v="3"/>
    <x v="0"/>
    <n v="12900"/>
    <n v="28735.65"/>
    <n v="2.2275697674418602"/>
  </r>
  <r>
    <s v="Ahmedabad"/>
    <x v="3"/>
    <x v="0"/>
    <n v="12900"/>
    <n v="53277.919999999998"/>
    <n v="4.1300713178294597"/>
  </r>
  <r>
    <s v="Ahmedabad"/>
    <x v="3"/>
    <x v="0"/>
    <n v="12900"/>
    <n v="30048.080000000002"/>
    <n v="2.3293085271317802"/>
  </r>
  <r>
    <s v="Ahmedabad"/>
    <x v="3"/>
    <x v="2"/>
    <n v="12365300"/>
    <n v="15084.15"/>
    <n v="1.2198773988500099E-3"/>
  </r>
  <r>
    <s v="Ahmedabad"/>
    <x v="0"/>
    <x v="2"/>
    <n v="250000"/>
    <n v="1013.88"/>
    <n v="4.05552E-3"/>
  </r>
  <r>
    <s v="Ahmedabad"/>
    <x v="0"/>
    <x v="2"/>
    <n v="250000"/>
    <n v="1601.5"/>
    <n v="6.4060000000000002E-3"/>
  </r>
  <r>
    <s v="Ahmedabad"/>
    <x v="0"/>
    <x v="0"/>
    <n v="1500000"/>
    <n v="37500"/>
    <n v="2.5000000000000001E-2"/>
  </r>
  <r>
    <s v="Ahmedabad"/>
    <x v="0"/>
    <x v="0"/>
    <n v="1500000"/>
    <n v="35000"/>
    <n v="2.33333333333333E-2"/>
  </r>
  <r>
    <s v="Ahmedabad"/>
    <x v="0"/>
    <x v="2"/>
    <n v="250000"/>
    <n v="992.51"/>
    <n v="3.9700400000000002E-3"/>
  </r>
  <r>
    <s v="Ahmedabad"/>
    <x v="0"/>
    <x v="2"/>
    <n v="250000"/>
    <n v="992.51"/>
    <n v="3.9700400000000002E-3"/>
  </r>
  <r>
    <s v="Ahmedabad"/>
    <x v="0"/>
    <x v="2"/>
    <n v="250000"/>
    <n v="377079.15"/>
    <n v="1.5083165999999999"/>
  </r>
  <r>
    <s v="Ahmedabad"/>
    <x v="0"/>
    <x v="2"/>
    <n v="250000"/>
    <n v="61251.58"/>
    <n v="0.24500632"/>
  </r>
  <r>
    <s v="Ahmedabad"/>
    <x v="0"/>
    <x v="2"/>
    <n v="250000"/>
    <n v="62070.81"/>
    <n v="0.24828323999999999"/>
  </r>
  <r>
    <s v="Ahmedabad"/>
    <x v="0"/>
    <x v="2"/>
    <n v="250000"/>
    <n v="1261.8399999999999"/>
    <n v="5.0473599999999999E-3"/>
  </r>
  <r>
    <s v="Ahmedabad"/>
    <x v="0"/>
    <x v="2"/>
    <n v="250000"/>
    <n v="349157.16"/>
    <n v="1.3966286400000001"/>
  </r>
  <r>
    <s v="Ahmedabad"/>
    <x v="0"/>
    <x v="0"/>
    <n v="1500000"/>
    <n v="107689.68"/>
    <n v="7.1793120000000002E-2"/>
  </r>
  <r>
    <s v="Ahmedabad"/>
    <x v="0"/>
    <x v="0"/>
    <n v="1500000"/>
    <n v="5417.97"/>
    <n v="3.6119799999999999E-3"/>
  </r>
  <r>
    <s v="Ahmedabad"/>
    <x v="0"/>
    <x v="2"/>
    <n v="250000"/>
    <n v="61936.46"/>
    <n v="0.24774583999999999"/>
  </r>
  <r>
    <s v="Ahmedabad"/>
    <x v="0"/>
    <x v="2"/>
    <n v="250000"/>
    <n v="56276.26"/>
    <n v="0.22510504000000001"/>
  </r>
  <r>
    <s v="Ahmedabad"/>
    <x v="0"/>
    <x v="2"/>
    <n v="250000"/>
    <n v="399509.89"/>
    <n v="1.5980395599999999"/>
  </r>
  <r>
    <s v="Ahmedabad"/>
    <x v="0"/>
    <x v="0"/>
    <n v="1500000"/>
    <n v="98931.05"/>
    <n v="6.5954033333333301E-2"/>
  </r>
  <r>
    <s v="Ahmedabad"/>
    <x v="0"/>
    <x v="0"/>
    <n v="1500000"/>
    <n v="1610"/>
    <n v="1.07333333333333E-3"/>
  </r>
  <r>
    <s v="Ahmedabad"/>
    <x v="0"/>
    <x v="0"/>
    <n v="1500000"/>
    <n v="131090.46"/>
    <n v="8.7393639999999995E-2"/>
  </r>
  <r>
    <s v="Ahmedabad"/>
    <x v="0"/>
    <x v="0"/>
    <n v="1500000"/>
    <n v="2056.4299999999998"/>
    <n v="1.37095333333333E-3"/>
  </r>
  <r>
    <s v="Ahmedabad"/>
    <x v="0"/>
    <x v="0"/>
    <n v="1500000"/>
    <n v="1194.28"/>
    <n v="7.9618666666666702E-4"/>
  </r>
  <r>
    <s v="Ahmedabad"/>
    <x v="0"/>
    <x v="2"/>
    <n v="250000"/>
    <n v="75395.039999999994"/>
    <n v="0.30158015999999999"/>
  </r>
  <r>
    <s v="Ahmedabad"/>
    <x v="0"/>
    <x v="2"/>
    <n v="250000"/>
    <n v="53595"/>
    <n v="0.21437999999999999"/>
  </r>
  <r>
    <s v="Ahmedabad"/>
    <x v="0"/>
    <x v="0"/>
    <n v="1500000"/>
    <n v="6595.25"/>
    <n v="4.3968333333333299E-3"/>
  </r>
  <r>
    <s v="Ahmedabad"/>
    <x v="0"/>
    <x v="2"/>
    <n v="250000"/>
    <n v="2887.38"/>
    <n v="1.1549520000000001E-2"/>
  </r>
  <r>
    <s v="Ahmedabad"/>
    <x v="0"/>
    <x v="2"/>
    <n v="250000"/>
    <n v="11539.77"/>
    <n v="4.6159079999999998E-2"/>
  </r>
  <r>
    <s v="Ahmedabad"/>
    <x v="0"/>
    <x v="2"/>
    <n v="250000"/>
    <n v="21875"/>
    <n v="8.7499999999999994E-2"/>
  </r>
  <r>
    <s v="Ahmedabad"/>
    <x v="0"/>
    <x v="2"/>
    <n v="250000"/>
    <n v="8588.56"/>
    <n v="3.4354240000000001E-2"/>
  </r>
  <r>
    <s v="Ahmedabad"/>
    <x v="0"/>
    <x v="2"/>
    <n v="250000"/>
    <n v="3050.6"/>
    <n v="1.22024E-2"/>
  </r>
  <r>
    <s v="Ahmedabad"/>
    <x v="0"/>
    <x v="2"/>
    <n v="250000"/>
    <n v="3050.6"/>
    <n v="1.22024E-2"/>
  </r>
  <r>
    <s v="Ahmedabad"/>
    <x v="0"/>
    <x v="2"/>
    <n v="250000"/>
    <n v="40309.5"/>
    <n v="0.16123799999999999"/>
  </r>
  <r>
    <s v="Ahmedabad"/>
    <x v="0"/>
    <x v="2"/>
    <n v="250000"/>
    <n v="40309.68"/>
    <n v="0.16123872"/>
  </r>
  <r>
    <s v="Ahmedabad"/>
    <x v="0"/>
    <x v="2"/>
    <n v="250000"/>
    <n v="40309.68"/>
    <n v="0.16123872"/>
  </r>
  <r>
    <s v="Ahmedabad"/>
    <x v="0"/>
    <x v="2"/>
    <n v="250000"/>
    <n v="40309.68"/>
    <n v="0.16123872"/>
  </r>
  <r>
    <s v="Ahmedabad"/>
    <x v="0"/>
    <x v="2"/>
    <n v="250000"/>
    <n v="50909.599999999999"/>
    <n v="0.2036384"/>
  </r>
  <r>
    <s v="Ahmedabad"/>
    <x v="0"/>
    <x v="2"/>
    <n v="250000"/>
    <n v="31079.56"/>
    <n v="0.12431824"/>
  </r>
  <r>
    <s v="Ahmedabad"/>
    <x v="0"/>
    <x v="2"/>
    <n v="250000"/>
    <n v="31079.56"/>
    <n v="0.12431824"/>
  </r>
  <r>
    <s v="Ahmedabad"/>
    <x v="0"/>
    <x v="2"/>
    <n v="250000"/>
    <n v="31079.56"/>
    <n v="0.12431824"/>
  </r>
  <r>
    <s v="Ahmedabad"/>
    <x v="0"/>
    <x v="2"/>
    <n v="250000"/>
    <n v="31088.49"/>
    <n v="0.12435396"/>
  </r>
  <r>
    <s v="Ahmedabad"/>
    <x v="0"/>
    <x v="2"/>
    <n v="250000"/>
    <n v="39249.53"/>
    <n v="0.15699811999999999"/>
  </r>
  <r>
    <s v="Ahmedabad"/>
    <x v="0"/>
    <x v="2"/>
    <n v="250000"/>
    <n v="8961.75"/>
    <n v="3.5846999999999997E-2"/>
  </r>
  <r>
    <s v="Ahmedabad"/>
    <x v="0"/>
    <x v="2"/>
    <n v="250000"/>
    <n v="877.71"/>
    <n v="3.5108399999999999E-3"/>
  </r>
  <r>
    <s v="Ahmedabad"/>
    <x v="0"/>
    <x v="2"/>
    <n v="250000"/>
    <n v="8107.49"/>
    <n v="3.2429960000000001E-2"/>
  </r>
  <r>
    <s v="Ahmedabad"/>
    <x v="0"/>
    <x v="2"/>
    <n v="250000"/>
    <n v="7398.74"/>
    <n v="2.959496E-2"/>
  </r>
  <r>
    <s v="Ahmedabad"/>
    <x v="0"/>
    <x v="2"/>
    <n v="250000"/>
    <n v="15429.84"/>
    <n v="6.1719360000000001E-2"/>
  </r>
  <r>
    <s v="Ahmedabad"/>
    <x v="0"/>
    <x v="2"/>
    <n v="250000"/>
    <n v="3120.25"/>
    <n v="1.2481000000000001E-2"/>
  </r>
  <r>
    <s v="Ahmedabad"/>
    <x v="0"/>
    <x v="2"/>
    <n v="250000"/>
    <n v="70725.990000000005"/>
    <n v="0.28290396000000001"/>
  </r>
  <r>
    <s v="Ahmedabad"/>
    <x v="0"/>
    <x v="2"/>
    <n v="250000"/>
    <n v="4278.13"/>
    <n v="1.7112519999999999E-2"/>
  </r>
  <r>
    <s v="Ahmedabad"/>
    <x v="0"/>
    <x v="2"/>
    <n v="250000"/>
    <n v="4278.13"/>
    <n v="1.7112519999999999E-2"/>
  </r>
  <r>
    <s v="Ahmedabad"/>
    <x v="0"/>
    <x v="2"/>
    <n v="250000"/>
    <n v="4278.25"/>
    <n v="1.7113E-2"/>
  </r>
  <r>
    <s v="Ahmedabad"/>
    <x v="0"/>
    <x v="2"/>
    <n v="250000"/>
    <n v="4278.25"/>
    <n v="1.7113E-2"/>
  </r>
  <r>
    <s v="Ahmedabad"/>
    <x v="0"/>
    <x v="2"/>
    <n v="250000"/>
    <n v="4278.25"/>
    <n v="1.7113E-2"/>
  </r>
  <r>
    <s v="Ahmedabad"/>
    <x v="0"/>
    <x v="2"/>
    <n v="250000"/>
    <n v="4278.25"/>
    <n v="1.7113E-2"/>
  </r>
  <r>
    <s v="Ahmedabad"/>
    <x v="0"/>
    <x v="2"/>
    <n v="250000"/>
    <n v="4705.88"/>
    <n v="1.882352E-2"/>
  </r>
  <r>
    <s v="Ahmedabad"/>
    <x v="0"/>
    <x v="2"/>
    <n v="250000"/>
    <n v="4705.88"/>
    <n v="1.882352E-2"/>
  </r>
  <r>
    <s v="Ahmedabad"/>
    <x v="0"/>
    <x v="2"/>
    <n v="250000"/>
    <n v="4705.88"/>
    <n v="1.882352E-2"/>
  </r>
  <r>
    <s v="Ahmedabad"/>
    <x v="0"/>
    <x v="2"/>
    <n v="250000"/>
    <n v="4705.88"/>
    <n v="1.882352E-2"/>
  </r>
  <r>
    <s v="Ahmedabad"/>
    <x v="0"/>
    <x v="2"/>
    <n v="250000"/>
    <n v="4705.88"/>
    <n v="1.882352E-2"/>
  </r>
  <r>
    <s v="Ahmedabad"/>
    <x v="0"/>
    <x v="2"/>
    <n v="250000"/>
    <n v="6417.13"/>
    <n v="2.566852E-2"/>
  </r>
  <r>
    <s v="Ahmedabad"/>
    <x v="0"/>
    <x v="2"/>
    <n v="250000"/>
    <n v="81783.89"/>
    <n v="0.32713555999999999"/>
  </r>
  <r>
    <s v="Ahmedabad"/>
    <x v="0"/>
    <x v="2"/>
    <n v="250000"/>
    <n v="70935.55"/>
    <n v="0.2837422"/>
  </r>
  <r>
    <s v="Ahmedabad"/>
    <x v="0"/>
    <x v="2"/>
    <n v="250000"/>
    <n v="70935.55"/>
    <n v="0.2837422"/>
  </r>
  <r>
    <s v="Ahmedabad"/>
    <x v="0"/>
    <x v="2"/>
    <n v="250000"/>
    <n v="70935.55"/>
    <n v="0.2837422"/>
  </r>
  <r>
    <s v="Ahmedabad"/>
    <x v="0"/>
    <x v="2"/>
    <n v="250000"/>
    <n v="70935.55"/>
    <n v="0.2837422"/>
  </r>
  <r>
    <s v="Ahmedabad"/>
    <x v="0"/>
    <x v="2"/>
    <n v="250000"/>
    <n v="90281.89"/>
    <n v="0.36112756000000001"/>
  </r>
  <r>
    <s v="Ahmedabad"/>
    <x v="0"/>
    <x v="2"/>
    <n v="250000"/>
    <n v="90281.89"/>
    <n v="0.36112756000000001"/>
  </r>
  <r>
    <s v="Ahmedabad"/>
    <x v="0"/>
    <x v="2"/>
    <n v="250000"/>
    <n v="90281.89"/>
    <n v="0.36112756000000001"/>
  </r>
  <r>
    <s v="Ahmedabad"/>
    <x v="0"/>
    <x v="2"/>
    <n v="250000"/>
    <n v="90281.89"/>
    <n v="0.36112756000000001"/>
  </r>
  <r>
    <s v="Ahmedabad"/>
    <x v="0"/>
    <x v="2"/>
    <n v="250000"/>
    <n v="90281.89"/>
    <n v="0.36112756000000001"/>
  </r>
  <r>
    <s v="Ahmedabad"/>
    <x v="0"/>
    <x v="2"/>
    <n v="250000"/>
    <n v="122525.38"/>
    <n v="0.49010152000000001"/>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62399.23"/>
    <n v="0.24959692"/>
  </r>
  <r>
    <s v="Ahmedabad"/>
    <x v="0"/>
    <x v="2"/>
    <n v="250000"/>
    <n v="62399.23"/>
    <n v="0.24959692"/>
  </r>
  <r>
    <s v="Ahmedabad"/>
    <x v="0"/>
    <x v="2"/>
    <n v="250000"/>
    <n v="62399.23"/>
    <n v="0.24959692"/>
  </r>
  <r>
    <s v="Ahmedabad"/>
    <x v="0"/>
    <x v="2"/>
    <n v="250000"/>
    <n v="62399.23"/>
    <n v="0.24959692"/>
  </r>
  <r>
    <s v="Ahmedabad"/>
    <x v="0"/>
    <x v="2"/>
    <n v="250000"/>
    <n v="62399.23"/>
    <n v="0.24959692"/>
  </r>
  <r>
    <s v="Ahmedabad"/>
    <x v="0"/>
    <x v="2"/>
    <n v="250000"/>
    <n v="62399.23"/>
    <n v="0.24959692"/>
  </r>
  <r>
    <s v="Ahmedabad"/>
    <x v="0"/>
    <x v="2"/>
    <n v="250000"/>
    <n v="62399.23"/>
    <n v="0.24959692"/>
  </r>
  <r>
    <s v="Ahmedabad"/>
    <x v="0"/>
    <x v="2"/>
    <n v="250000"/>
    <n v="62399.23"/>
    <n v="0.24959692"/>
  </r>
  <r>
    <s v="Ahmedabad"/>
    <x v="0"/>
    <x v="2"/>
    <n v="250000"/>
    <n v="62399.4"/>
    <n v="0.2495976"/>
  </r>
  <r>
    <s v="Ahmedabad"/>
    <x v="0"/>
    <x v="2"/>
    <n v="250000"/>
    <n v="62399.4"/>
    <n v="0.2495976"/>
  </r>
  <r>
    <s v="Ahmedabad"/>
    <x v="0"/>
    <x v="2"/>
    <n v="250000"/>
    <n v="62399.4"/>
    <n v="0.2495976"/>
  </r>
  <r>
    <s v="Ahmedabad"/>
    <x v="0"/>
    <x v="2"/>
    <n v="250000"/>
    <n v="68639.38"/>
    <n v="0.27455752"/>
  </r>
  <r>
    <s v="Ahmedabad"/>
    <x v="0"/>
    <x v="2"/>
    <n v="250000"/>
    <n v="68639.38"/>
    <n v="0.27455752"/>
  </r>
  <r>
    <s v="Ahmedabad"/>
    <x v="0"/>
    <x v="2"/>
    <n v="250000"/>
    <n v="68639.38"/>
    <n v="0.27455752"/>
  </r>
  <r>
    <s v="Ahmedabad"/>
    <x v="0"/>
    <x v="2"/>
    <n v="250000"/>
    <n v="68639.38"/>
    <n v="0.27455752"/>
  </r>
  <r>
    <s v="Ahmedabad"/>
    <x v="0"/>
    <x v="2"/>
    <n v="250000"/>
    <n v="99839.08"/>
    <n v="0.39935631999999999"/>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65412.72"/>
    <n v="0.26165087999999997"/>
  </r>
  <r>
    <s v="Ahmedabad"/>
    <x v="0"/>
    <x v="2"/>
    <n v="250000"/>
    <n v="83253.179999999993"/>
    <n v="0.33301271999999998"/>
  </r>
  <r>
    <s v="Ahmedabad"/>
    <x v="0"/>
    <x v="2"/>
    <n v="250000"/>
    <n v="83253.179999999993"/>
    <n v="0.33301271999999998"/>
  </r>
  <r>
    <s v="Ahmedabad"/>
    <x v="0"/>
    <x v="2"/>
    <n v="250000"/>
    <n v="83253.179999999993"/>
    <n v="0.33301271999999998"/>
  </r>
  <r>
    <s v="Ahmedabad"/>
    <x v="0"/>
    <x v="2"/>
    <n v="250000"/>
    <n v="83253.179999999993"/>
    <n v="0.33301271999999998"/>
  </r>
  <r>
    <s v="Ahmedabad"/>
    <x v="0"/>
    <x v="2"/>
    <n v="250000"/>
    <n v="83253.179999999993"/>
    <n v="0.33301271999999998"/>
  </r>
  <r>
    <s v="Ahmedabad"/>
    <x v="0"/>
    <x v="2"/>
    <n v="250000"/>
    <n v="112986.38"/>
    <n v="0.45194551999999999"/>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101037"/>
    <n v="0.40414800000000001"/>
  </r>
  <r>
    <s v="Ahmedabad"/>
    <x v="0"/>
    <x v="2"/>
    <n v="250000"/>
    <n v="16455"/>
    <n v="6.5820000000000004E-2"/>
  </r>
  <r>
    <s v="Ahmedabad"/>
    <x v="0"/>
    <x v="2"/>
    <n v="250000"/>
    <n v="0"/>
    <n v="0"/>
  </r>
  <r>
    <s v="Ahmedabad"/>
    <x v="0"/>
    <x v="2"/>
    <n v="250000"/>
    <n v="11360"/>
    <n v="4.5440000000000001E-2"/>
  </r>
  <r>
    <s v="Ahmedabad"/>
    <x v="0"/>
    <x v="2"/>
    <n v="250000"/>
    <n v="67102"/>
    <n v="0.26840799999999998"/>
  </r>
  <r>
    <s v="Ahmedabad"/>
    <x v="0"/>
    <x v="2"/>
    <n v="250000"/>
    <n v="0"/>
    <n v="0"/>
  </r>
  <r>
    <s v="Ahmedabad"/>
    <x v="0"/>
    <x v="2"/>
    <n v="250000"/>
    <n v="120474.73"/>
    <n v="0.48189892000000001"/>
  </r>
  <r>
    <s v="Ahmedabad"/>
    <x v="0"/>
    <x v="2"/>
    <n v="250000"/>
    <n v="120474.73"/>
    <n v="0.48189892000000001"/>
  </r>
  <r>
    <s v="Ahmedabad"/>
    <x v="0"/>
    <x v="2"/>
    <n v="250000"/>
    <n v="153332.03"/>
    <n v="0.61332812000000003"/>
  </r>
  <r>
    <s v="Ahmedabad"/>
    <x v="0"/>
    <x v="2"/>
    <n v="250000"/>
    <n v="153332.03"/>
    <n v="0.61332812000000003"/>
  </r>
  <r>
    <s v="Ahmedabad"/>
    <x v="0"/>
    <x v="2"/>
    <n v="250000"/>
    <n v="153332.03"/>
    <n v="0.61332812000000003"/>
  </r>
  <r>
    <s v="Ahmedabad"/>
    <x v="0"/>
    <x v="2"/>
    <n v="250000"/>
    <n v="153332.03"/>
    <n v="0.61332812000000003"/>
  </r>
  <r>
    <s v="Ahmedabad"/>
    <x v="0"/>
    <x v="2"/>
    <n v="250000"/>
    <n v="153332.03"/>
    <n v="0.61332812000000003"/>
  </r>
  <r>
    <s v="Ahmedabad"/>
    <x v="0"/>
    <x v="2"/>
    <n v="250000"/>
    <n v="208093.46"/>
    <n v="0.83237384000000003"/>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2"/>
    <n v="250000"/>
    <n v="0"/>
    <n v="0"/>
  </r>
  <r>
    <s v="Ahmedabad"/>
    <x v="0"/>
    <x v="0"/>
    <n v="1500000"/>
    <n v="8107.49"/>
    <n v="5.40499333333333E-3"/>
  </r>
  <r>
    <s v="Ahmedabad"/>
    <x v="0"/>
    <x v="2"/>
    <n v="250000"/>
    <n v="19113.41"/>
    <n v="7.6453640000000003E-2"/>
  </r>
  <r>
    <s v="Ahmedabad"/>
    <x v="0"/>
    <x v="0"/>
    <n v="1500000"/>
    <n v="12055.25"/>
    <n v="8.0368333333333299E-3"/>
  </r>
  <r>
    <s v="Ahmedabad"/>
    <x v="0"/>
    <x v="0"/>
    <n v="1500000"/>
    <n v="484.75"/>
    <n v="3.2316666666666702E-4"/>
  </r>
  <r>
    <s v="Ahmedabad"/>
    <x v="0"/>
    <x v="0"/>
    <n v="1500000"/>
    <n v="109.88"/>
    <n v="7.3253333333333305E-5"/>
  </r>
  <r>
    <s v="Ahmedabad"/>
    <x v="0"/>
    <x v="0"/>
    <n v="1500000"/>
    <n v="27069"/>
    <n v="1.8046E-2"/>
  </r>
  <r>
    <s v="Ahmedabad"/>
    <x v="0"/>
    <x v="2"/>
    <n v="250000"/>
    <n v="66556.88"/>
    <n v="0.26622752"/>
  </r>
  <r>
    <s v="Ahmedabad"/>
    <x v="0"/>
    <x v="2"/>
    <n v="250000"/>
    <n v="40959.629999999997"/>
    <n v="0.16383851999999999"/>
  </r>
  <r>
    <s v="Ahmedabad"/>
    <x v="0"/>
    <x v="0"/>
    <n v="1500000"/>
    <n v="8854.8799999999992"/>
    <n v="5.9032533333333304E-3"/>
  </r>
  <r>
    <s v="Ahmedabad"/>
    <x v="0"/>
    <x v="0"/>
    <n v="1500000"/>
    <n v="7187.34"/>
    <n v="4.7915600000000003E-3"/>
  </r>
  <r>
    <s v="Ahmedabad"/>
    <x v="0"/>
    <x v="0"/>
    <n v="1500000"/>
    <n v="0"/>
    <n v="0"/>
  </r>
  <r>
    <s v="Ahmedabad"/>
    <x v="0"/>
    <x v="2"/>
    <n v="250000"/>
    <n v="121755.9"/>
    <n v="0.4870236"/>
  </r>
  <r>
    <s v="Ahmedabad"/>
    <x v="0"/>
    <x v="2"/>
    <n v="250000"/>
    <n v="96758.81"/>
    <n v="0.38703524"/>
  </r>
  <r>
    <s v="Ahmedabad"/>
    <x v="0"/>
    <x v="0"/>
    <n v="1500000"/>
    <n v="149758.53"/>
    <n v="9.9839020000000001E-2"/>
  </r>
  <r>
    <s v="Ahmedabad"/>
    <x v="0"/>
    <x v="2"/>
    <n v="250000"/>
    <n v="9277.1"/>
    <n v="3.71084E-2"/>
  </r>
  <r>
    <s v="Ahmedabad"/>
    <x v="0"/>
    <x v="2"/>
    <n v="250000"/>
    <n v="16533.25"/>
    <n v="6.6132999999999997E-2"/>
  </r>
  <r>
    <s v="Ahmedabad"/>
    <x v="0"/>
    <x v="2"/>
    <n v="250000"/>
    <n v="15408.4"/>
    <n v="6.1633599999999997E-2"/>
  </r>
  <r>
    <s v="Ahmedabad"/>
    <x v="0"/>
    <x v="2"/>
    <n v="250000"/>
    <n v="56757.75"/>
    <n v="0.22703100000000001"/>
  </r>
  <r>
    <s v="Ahmedabad"/>
    <x v="0"/>
    <x v="0"/>
    <n v="1500000"/>
    <n v="60229.25"/>
    <n v="4.0152833333333297E-2"/>
  </r>
  <r>
    <s v="Ahmedabad"/>
    <x v="0"/>
    <x v="0"/>
    <n v="1500000"/>
    <n v="21358.38"/>
    <n v="1.423892E-2"/>
  </r>
  <r>
    <s v="Ahmedabad"/>
    <x v="0"/>
    <x v="2"/>
    <n v="250000"/>
    <n v="10937.5"/>
    <n v="4.3749999999999997E-2"/>
  </r>
  <r>
    <s v="Ahmedabad"/>
    <x v="0"/>
    <x v="2"/>
    <n v="250000"/>
    <n v="16474.5"/>
    <n v="6.5897999999999998E-2"/>
  </r>
  <r>
    <s v="Ahmedabad"/>
    <x v="0"/>
    <x v="2"/>
    <n v="250000"/>
    <n v="10776.25"/>
    <n v="4.3104999999999997E-2"/>
  </r>
  <r>
    <s v="Ahmedabad"/>
    <x v="0"/>
    <x v="2"/>
    <n v="250000"/>
    <n v="61042.25"/>
    <n v="0.244169"/>
  </r>
  <r>
    <s v="Ahmedabad"/>
    <x v="0"/>
    <x v="2"/>
    <n v="250000"/>
    <n v="7000"/>
    <n v="2.8000000000000001E-2"/>
  </r>
  <r>
    <s v="Ahmedabad"/>
    <x v="1"/>
    <x v="1"/>
    <n v="129902"/>
    <n v="72675"/>
    <n v="0.55946020846484301"/>
  </r>
  <r>
    <s v="Ahmedabad"/>
    <x v="1"/>
    <x v="1"/>
    <n v="129902"/>
    <n v="72675"/>
    <n v="0.55946020846484301"/>
  </r>
  <r>
    <s v="Ahmedabad"/>
    <x v="5"/>
    <x v="0"/>
    <n v="500000"/>
    <n v="23771.05"/>
    <n v="4.7542099999999997E-2"/>
  </r>
  <r>
    <s v="Ahmedabad"/>
    <x v="5"/>
    <x v="0"/>
    <n v="500000"/>
    <n v="21399.439999999999"/>
    <n v="4.2798879999999997E-2"/>
  </r>
  <r>
    <s v="Ahmedabad"/>
    <x v="0"/>
    <x v="0"/>
    <n v="1500000"/>
    <n v="23100.17"/>
    <n v="1.54001133333333E-2"/>
  </r>
  <r>
    <s v="Ahmedabad"/>
    <x v="0"/>
    <x v="0"/>
    <n v="1500000"/>
    <n v="1113.92"/>
    <n v="7.4261333333333298E-4"/>
  </r>
  <r>
    <s v="Ahmedabad"/>
    <x v="0"/>
    <x v="0"/>
    <n v="1500000"/>
    <n v="6250"/>
    <n v="4.1666666666666701E-3"/>
  </r>
  <r>
    <s v="Ahmedabad"/>
    <x v="4"/>
    <x v="0"/>
    <n v="750000"/>
    <n v="8125"/>
    <n v="1.0833333333333301E-2"/>
  </r>
  <r>
    <s v="Ahmedabad"/>
    <x v="3"/>
    <x v="0"/>
    <n v="12900"/>
    <n v="1771.98"/>
    <n v="0.13736279069767399"/>
  </r>
  <r>
    <s v="Ahmedabad"/>
    <x v="3"/>
    <x v="0"/>
    <n v="12900"/>
    <n v="681.53"/>
    <n v="5.28317829457364E-2"/>
  </r>
  <r>
    <s v="Ahmedabad"/>
    <x v="3"/>
    <x v="0"/>
    <n v="12900"/>
    <n v="272.61"/>
    <n v="2.11325581395349E-2"/>
  </r>
  <r>
    <s v="Ahmedabad"/>
    <x v="3"/>
    <x v="0"/>
    <n v="12900"/>
    <n v="4175.3599999999997"/>
    <n v="0.32367131782945702"/>
  </r>
  <r>
    <s v="Ahmedabad"/>
    <x v="3"/>
    <x v="0"/>
    <n v="12900"/>
    <n v="1605.91"/>
    <n v="0.12448914728682201"/>
  </r>
  <r>
    <s v="Ahmedabad"/>
    <x v="3"/>
    <x v="0"/>
    <n v="12900"/>
    <n v="642.36"/>
    <n v="4.9795348837209298E-2"/>
  </r>
  <r>
    <s v="Ahmedabad"/>
    <x v="3"/>
    <x v="0"/>
    <n v="12900"/>
    <n v="23863.13"/>
    <n v="1.8498550387596899"/>
  </r>
  <r>
    <s v="Ahmedabad"/>
    <x v="3"/>
    <x v="0"/>
    <n v="12900"/>
    <n v="9178.1299999999992"/>
    <n v="0.711482945736434"/>
  </r>
  <r>
    <s v="Ahmedabad"/>
    <x v="3"/>
    <x v="0"/>
    <n v="12900"/>
    <n v="3671.25"/>
    <n v="0.28459302325581398"/>
  </r>
  <r>
    <s v="Ahmedabad"/>
    <x v="3"/>
    <x v="0"/>
    <n v="12900"/>
    <n v="157.13999999999999"/>
    <n v="1.21813953488372E-2"/>
  </r>
  <r>
    <s v="Ahmedabad"/>
    <x v="3"/>
    <x v="0"/>
    <n v="12900"/>
    <n v="60.44"/>
    <n v="4.6852713178294602E-3"/>
  </r>
  <r>
    <s v="Ahmedabad"/>
    <x v="3"/>
    <x v="0"/>
    <n v="12900"/>
    <n v="24.17"/>
    <n v="1.8736434108527101E-3"/>
  </r>
  <r>
    <s v="Ahmedabad"/>
    <x v="3"/>
    <x v="0"/>
    <n v="12900"/>
    <n v="23753.439999999999"/>
    <n v="1.8413519379845"/>
  </r>
  <r>
    <s v="Ahmedabad"/>
    <x v="3"/>
    <x v="0"/>
    <n v="12900"/>
    <n v="9135.94"/>
    <n v="0.70821240310077505"/>
  </r>
  <r>
    <s v="Ahmedabad"/>
    <x v="3"/>
    <x v="0"/>
    <n v="12900"/>
    <n v="3654.37"/>
    <n v="0.283284496124031"/>
  </r>
  <r>
    <s v="Ahmedabad"/>
    <x v="3"/>
    <x v="0"/>
    <n v="12900"/>
    <n v="445.18"/>
    <n v="3.4510077519379803E-2"/>
  </r>
  <r>
    <s v="Ahmedabad"/>
    <x v="3"/>
    <x v="0"/>
    <n v="12900"/>
    <n v="1598.68"/>
    <n v="0.12392868217054299"/>
  </r>
  <r>
    <s v="Ahmedabad"/>
    <x v="3"/>
    <x v="0"/>
    <n v="12900"/>
    <n v="614.88"/>
    <n v="4.7665116279069802E-2"/>
  </r>
  <r>
    <s v="Ahmedabad"/>
    <x v="3"/>
    <x v="0"/>
    <n v="12900"/>
    <n v="245.95"/>
    <n v="1.9065891472868201E-2"/>
  </r>
  <r>
    <s v="Ahmedabad"/>
    <x v="3"/>
    <x v="0"/>
    <n v="12900"/>
    <n v="2077.5100000000002"/>
    <n v="0.16104728682170499"/>
  </r>
  <r>
    <s v="Ahmedabad"/>
    <x v="3"/>
    <x v="0"/>
    <n v="12900"/>
    <n v="445.18"/>
    <n v="3.4510077519379803E-2"/>
  </r>
  <r>
    <s v="Ahmedabad"/>
    <x v="0"/>
    <x v="0"/>
    <n v="1500000"/>
    <n v="33484.339999999997"/>
    <n v="2.2322893333333298E-2"/>
  </r>
  <r>
    <s v="Ahmedabad"/>
    <x v="1"/>
    <x v="0"/>
    <n v="1289000"/>
    <n v="109812.12"/>
    <n v="8.5191714507369995E-2"/>
  </r>
  <r>
    <s v="Ahmedabad"/>
    <x v="2"/>
    <x v="0"/>
    <n v="198882"/>
    <n v="1474120.36"/>
    <n v="7.4120350760752602"/>
  </r>
  <r>
    <s v="Ahmedabad"/>
    <x v="2"/>
    <x v="0"/>
    <n v="198882"/>
    <m/>
    <m/>
  </r>
  <r>
    <s v="Ahmedabad"/>
    <x v="2"/>
    <x v="0"/>
    <n v="198882"/>
    <n v="34349.81"/>
    <n v="0.17271452419022301"/>
  </r>
  <r>
    <s v="Ahmedabad"/>
    <x v="2"/>
    <x v="0"/>
    <n v="198882"/>
    <n v="51883.58"/>
    <n v="0.260876197946521"/>
  </r>
  <r>
    <s v="Ahmedabad"/>
    <x v="2"/>
    <x v="0"/>
    <n v="198882"/>
    <n v="90307.75"/>
    <n v="0.454077040657274"/>
  </r>
  <r>
    <s v="Ahmedabad"/>
    <x v="2"/>
    <x v="0"/>
    <n v="198882"/>
    <n v="114751.5"/>
    <n v="0.576982834042296"/>
  </r>
  <r>
    <s v="Ahmedabad"/>
    <x v="3"/>
    <x v="0"/>
    <n v="12900"/>
    <n v="52751.13"/>
    <n v="4.0892348837209296"/>
  </r>
  <r>
    <s v="Ahmedabad"/>
    <x v="3"/>
    <x v="0"/>
    <n v="12900"/>
    <n v="53125"/>
    <n v="4.1182170542635701"/>
  </r>
  <r>
    <s v="Ahmedabad"/>
    <x v="3"/>
    <x v="0"/>
    <n v="12900"/>
    <n v="359.13"/>
    <n v="2.7839534883720901E-2"/>
  </r>
  <r>
    <s v="Ahmedabad"/>
    <x v="3"/>
    <x v="0"/>
    <n v="12900"/>
    <n v="0"/>
    <n v="0"/>
  </r>
  <r>
    <s v="Ahmedabad"/>
    <x v="3"/>
    <x v="0"/>
    <n v="12900"/>
    <n v="0"/>
    <n v="0"/>
  </r>
  <r>
    <s v="Ahmedabad"/>
    <x v="3"/>
    <x v="0"/>
    <n v="12900"/>
    <n v="0"/>
    <n v="0"/>
  </r>
  <r>
    <s v="Ahmedabad"/>
    <x v="2"/>
    <x v="0"/>
    <n v="198882"/>
    <n v="23387.4"/>
    <n v="0.117594352430084"/>
  </r>
  <r>
    <s v="Ahmedabad"/>
    <x v="2"/>
    <x v="0"/>
    <n v="198882"/>
    <n v="914998.58"/>
    <n v="4.6007108737844602"/>
  </r>
  <r>
    <s v="Ahmedabad"/>
    <x v="2"/>
    <x v="0"/>
    <n v="198882"/>
    <n v="93906.08"/>
    <n v="0.47216982934604401"/>
  </r>
  <r>
    <s v="Ahmedabad"/>
    <x v="2"/>
    <x v="0"/>
    <n v="198882"/>
    <n v="27435"/>
    <n v="0.137946118804115"/>
  </r>
  <r>
    <s v="Ahmedabad"/>
    <x v="2"/>
    <x v="0"/>
    <n v="198882"/>
    <n v="32391.85"/>
    <n v="0.162869691575909"/>
  </r>
  <r>
    <s v="Ahmedabad"/>
    <x v="2"/>
    <x v="0"/>
    <n v="198882"/>
    <n v="9941.16"/>
    <n v="4.9985217365070701E-2"/>
  </r>
  <r>
    <s v="Ahmedabad"/>
    <x v="2"/>
    <x v="0"/>
    <n v="198882"/>
    <n v="27681.48"/>
    <n v="0.139185446646755"/>
  </r>
  <r>
    <s v="Ahmedabad"/>
    <x v="2"/>
    <x v="0"/>
    <n v="198882"/>
    <n v="18901.02"/>
    <n v="9.5036353214468905E-2"/>
  </r>
  <r>
    <s v="Ahmedabad"/>
    <x v="2"/>
    <x v="0"/>
    <n v="198882"/>
    <n v="46994.85"/>
    <n v="0.23629513983165901"/>
  </r>
  <r>
    <s v="Ahmedabad"/>
    <x v="2"/>
    <x v="0"/>
    <n v="198882"/>
    <n v="17139.5"/>
    <n v="8.6179241962570804E-2"/>
  </r>
  <r>
    <s v="Ahmedabad"/>
    <x v="2"/>
    <x v="0"/>
    <n v="198882"/>
    <n v="8560.86"/>
    <n v="4.3044921108999303E-2"/>
  </r>
  <r>
    <s v="Ahmedabad"/>
    <x v="2"/>
    <x v="0"/>
    <n v="198882"/>
    <n v="1288.6600000000001"/>
    <n v="6.4795205197051503E-3"/>
  </r>
  <r>
    <s v="Ahmedabad"/>
    <x v="2"/>
    <x v="0"/>
    <n v="198882"/>
    <n v="1208.3800000000001"/>
    <n v="6.0758640802083602E-3"/>
  </r>
  <r>
    <s v="Ahmedabad"/>
    <x v="2"/>
    <x v="0"/>
    <n v="198882"/>
    <n v="18696.68"/>
    <n v="9.40089098058145E-2"/>
  </r>
  <r>
    <s v="Ahmedabad"/>
    <x v="2"/>
    <x v="0"/>
    <n v="198882"/>
    <n v="49788.75"/>
    <n v="0.25034316831085801"/>
  </r>
  <r>
    <s v="Ahmedabad"/>
    <x v="2"/>
    <x v="0"/>
    <n v="198882"/>
    <n v="49026.75"/>
    <n v="0.24651175068633699"/>
  </r>
  <r>
    <s v="Ahmedabad"/>
    <x v="2"/>
    <x v="0"/>
    <n v="198882"/>
    <n v="1613.78"/>
    <n v="8.1142587061674796E-3"/>
  </r>
  <r>
    <s v="Ahmedabad"/>
    <x v="2"/>
    <x v="0"/>
    <n v="198882"/>
    <n v="49026.66"/>
    <n v="0.24651129815669601"/>
  </r>
  <r>
    <s v="Ahmedabad"/>
    <x v="3"/>
    <x v="0"/>
    <n v="12900"/>
    <n v="8117.5"/>
    <n v="0.62926356589147303"/>
  </r>
  <r>
    <s v="Ahmedabad"/>
    <x v="3"/>
    <x v="0"/>
    <n v="12900"/>
    <n v="21614.86"/>
    <n v="1.67557054263566"/>
  </r>
  <r>
    <s v="Ahmedabad"/>
    <x v="3"/>
    <x v="0"/>
    <n v="12900"/>
    <n v="60990.71"/>
    <n v="4.7279620155038797"/>
  </r>
  <r>
    <s v="Ahmedabad"/>
    <x v="3"/>
    <x v="0"/>
    <n v="12900"/>
    <n v="423.9"/>
    <n v="3.2860465116279103E-2"/>
  </r>
  <r>
    <s v="Ahmedabad"/>
    <x v="3"/>
    <x v="0"/>
    <n v="12900"/>
    <n v="105.98"/>
    <n v="8.2155038759689908E-3"/>
  </r>
  <r>
    <s v="Ahmedabad"/>
    <x v="3"/>
    <x v="0"/>
    <n v="12900"/>
    <n v="1897.66"/>
    <n v="0.14710542635658899"/>
  </r>
  <r>
    <s v="Ahmedabad"/>
    <x v="3"/>
    <x v="0"/>
    <n v="12900"/>
    <n v="474.42"/>
    <n v="3.6776744186046498E-2"/>
  </r>
  <r>
    <s v="Ahmedabad"/>
    <x v="3"/>
    <x v="0"/>
    <n v="12900"/>
    <n v="44063.25"/>
    <n v="3.4157558139534898"/>
  </r>
  <r>
    <s v="Ahmedabad"/>
    <x v="3"/>
    <x v="0"/>
    <n v="12900"/>
    <n v="15899.07"/>
    <n v="1.2324860465116301"/>
  </r>
  <r>
    <s v="Ahmedabad"/>
    <x v="3"/>
    <x v="0"/>
    <n v="12900"/>
    <n v="3974.77"/>
    <n v="0.30812170542635697"/>
  </r>
  <r>
    <s v="Ahmedabad"/>
    <x v="3"/>
    <x v="0"/>
    <n v="12900"/>
    <n v="6120.48"/>
    <n v="0.47445581395348801"/>
  </r>
  <r>
    <s v="Ahmedabad"/>
    <x v="3"/>
    <x v="0"/>
    <n v="12900"/>
    <n v="1530.12"/>
    <n v="0.118613953488372"/>
  </r>
  <r>
    <s v="Ahmedabad"/>
    <x v="3"/>
    <x v="0"/>
    <n v="12900"/>
    <n v="32171.200000000001"/>
    <n v="2.4938914728682202"/>
  </r>
  <r>
    <s v="Ahmedabad"/>
    <x v="3"/>
    <x v="0"/>
    <n v="12900"/>
    <n v="8042.8"/>
    <n v="0.62347286821705405"/>
  </r>
  <r>
    <s v="Ahmedabad"/>
    <x v="3"/>
    <x v="0"/>
    <n v="12900"/>
    <n v="2925"/>
    <n v="0.226744186046512"/>
  </r>
  <r>
    <s v="Ahmedabad"/>
    <x v="3"/>
    <x v="0"/>
    <n v="12900"/>
    <n v="731.25"/>
    <n v="5.6686046511627897E-2"/>
  </r>
  <r>
    <s v="Ahmedabad"/>
    <x v="3"/>
    <x v="0"/>
    <n v="12900"/>
    <n v="627"/>
    <n v="4.8604651162790703E-2"/>
  </r>
  <r>
    <s v="Ahmedabad"/>
    <x v="3"/>
    <x v="0"/>
    <n v="12900"/>
    <n v="156.75"/>
    <n v="1.21511627906977E-2"/>
  </r>
  <r>
    <s v="Ahmedabad"/>
    <x v="3"/>
    <x v="0"/>
    <n v="12900"/>
    <n v="1186"/>
    <n v="9.1937984496124003E-2"/>
  </r>
  <r>
    <s v="Ahmedabad"/>
    <x v="3"/>
    <x v="0"/>
    <n v="12900"/>
    <n v="465.9"/>
    <n v="3.6116279069767401E-2"/>
  </r>
  <r>
    <s v="Ahmedabad"/>
    <x v="3"/>
    <x v="0"/>
    <n v="12900"/>
    <n v="116.48"/>
    <n v="9.0294573643410897E-3"/>
  </r>
  <r>
    <s v="Ahmedabad"/>
    <x v="3"/>
    <x v="0"/>
    <n v="12900"/>
    <n v="3456.13"/>
    <n v="0.26791705426356599"/>
  </r>
  <r>
    <s v="Ahmedabad"/>
    <x v="2"/>
    <x v="0"/>
    <n v="198882"/>
    <n v="0"/>
    <n v="0"/>
  </r>
  <r>
    <s v="Ahmedabad"/>
    <x v="3"/>
    <x v="0"/>
    <n v="12900"/>
    <n v="976.81"/>
    <n v="7.5721705426356603E-2"/>
  </r>
  <r>
    <s v="Ahmedabad"/>
    <x v="2"/>
    <x v="0"/>
    <n v="198882"/>
    <n v="26250"/>
    <n v="0.13198781186834399"/>
  </r>
  <r>
    <s v="Ahmedabad"/>
    <x v="2"/>
    <x v="0"/>
    <n v="198882"/>
    <n v="22245.75"/>
    <n v="0.111854013937913"/>
  </r>
  <r>
    <s v="Ahmedabad"/>
    <x v="2"/>
    <x v="0"/>
    <n v="198882"/>
    <n v="3346.95"/>
    <n v="1.68288231212478E-2"/>
  </r>
  <r>
    <s v="Ahmedabad"/>
    <x v="3"/>
    <x v="0"/>
    <n v="12900"/>
    <n v="0"/>
    <n v="0"/>
  </r>
  <r>
    <s v="Ahmedabad"/>
    <x v="3"/>
    <x v="0"/>
    <n v="12900"/>
    <n v="0"/>
    <n v="0"/>
  </r>
  <r>
    <s v="Ahmedabad"/>
    <x v="3"/>
    <x v="0"/>
    <n v="12900"/>
    <n v="19910.88"/>
    <n v="1.5434790697674401"/>
  </r>
  <r>
    <s v="Ahmedabad"/>
    <x v="3"/>
    <x v="0"/>
    <n v="12900"/>
    <n v="2139.63"/>
    <n v="0.16586279069767401"/>
  </r>
  <r>
    <s v="Ahmedabad"/>
    <x v="3"/>
    <x v="0"/>
    <n v="12900"/>
    <n v="20814.38"/>
    <n v="1.61351782945736"/>
  </r>
  <r>
    <s v="Ahmedabad"/>
    <x v="3"/>
    <x v="0"/>
    <n v="12900"/>
    <n v="126225"/>
    <n v="9.78488372093023"/>
  </r>
  <r>
    <s v="Ahmedabad"/>
    <x v="3"/>
    <x v="0"/>
    <n v="12900"/>
    <n v="63112.5"/>
    <n v="4.8924418604651203"/>
  </r>
  <r>
    <s v="Ahmedabad"/>
    <x v="3"/>
    <x v="0"/>
    <n v="12900"/>
    <n v="148500"/>
    <n v="11.511627906976701"/>
  </r>
  <r>
    <s v="Ahmedabad"/>
    <x v="0"/>
    <x v="0"/>
    <n v="1500000"/>
    <n v="39762.71"/>
    <n v="2.65084733333333E-2"/>
  </r>
  <r>
    <s v="Ahmedabad"/>
    <x v="1"/>
    <x v="2"/>
    <n v="129000"/>
    <n v="28050"/>
    <n v="0.21744186046511599"/>
  </r>
  <r>
    <s v="Ahmedabad"/>
    <x v="1"/>
    <x v="2"/>
    <n v="129000"/>
    <n v="56100"/>
    <n v="0.43488372093023298"/>
  </r>
  <r>
    <s v="Ahmedabad"/>
    <x v="1"/>
    <x v="2"/>
    <n v="129000"/>
    <n v="56100"/>
    <n v="0.43488372093023298"/>
  </r>
  <r>
    <s v="Ahmedabad"/>
    <x v="1"/>
    <x v="2"/>
    <n v="129000"/>
    <n v="14025"/>
    <n v="0.10872093023255799"/>
  </r>
  <r>
    <s v="Ahmedabad"/>
    <x v="1"/>
    <x v="2"/>
    <n v="129000"/>
    <n v="14025"/>
    <n v="0.10872093023255799"/>
  </r>
  <r>
    <s v="Ahmedabad"/>
    <x v="0"/>
    <x v="0"/>
    <n v="1500000"/>
    <n v="74250"/>
    <n v="4.9500000000000002E-2"/>
  </r>
  <r>
    <s v="Ahmedabad"/>
    <x v="5"/>
    <x v="1"/>
    <n v="500000"/>
    <n v="117812.5"/>
    <n v="0.235625"/>
  </r>
  <r>
    <s v="Ahmedabad"/>
    <x v="5"/>
    <x v="0"/>
    <n v="500000"/>
    <n v="115625"/>
    <n v="0.23125000000000001"/>
  </r>
  <r>
    <s v="Ahmedabad"/>
    <x v="0"/>
    <x v="0"/>
    <n v="1500000"/>
    <n v="10427"/>
    <n v="6.9513333333333302E-3"/>
  </r>
  <r>
    <s v="Ahmedabad"/>
    <x v="3"/>
    <x v="0"/>
    <n v="12900"/>
    <n v="1772.75"/>
    <n v="0.137422480620155"/>
  </r>
  <r>
    <s v="Ahmedabad"/>
    <x v="3"/>
    <x v="0"/>
    <n v="12900"/>
    <n v="2970"/>
    <n v="0.230232558139535"/>
  </r>
  <r>
    <s v="Ahmedabad"/>
    <x v="3"/>
    <x v="0"/>
    <n v="12900"/>
    <n v="5610"/>
    <n v="0.43488372093023298"/>
  </r>
  <r>
    <s v="Ahmedabad"/>
    <x v="3"/>
    <x v="0"/>
    <n v="12900"/>
    <n v="1980"/>
    <n v="0.15348837209302299"/>
  </r>
  <r>
    <s v="Ahmedabad"/>
    <x v="3"/>
    <x v="0"/>
    <n v="12900"/>
    <n v="3861.25"/>
    <n v="0.299321705426357"/>
  </r>
  <r>
    <s v="Ahmedabad"/>
    <x v="3"/>
    <x v="0"/>
    <n v="12900"/>
    <n v="13036.5"/>
    <n v="1.0105813953488401"/>
  </r>
  <r>
    <s v="Ahmedabad"/>
    <x v="3"/>
    <x v="0"/>
    <n v="12900"/>
    <n v="8194.25"/>
    <n v="0.63521317829457402"/>
  </r>
  <r>
    <s v="Ahmedabad"/>
    <x v="3"/>
    <x v="0"/>
    <n v="12900"/>
    <n v="8580"/>
    <n v="0.665116279069767"/>
  </r>
  <r>
    <s v="Ahmedabad"/>
    <x v="3"/>
    <x v="0"/>
    <n v="12900"/>
    <n v="4579"/>
    <n v="0.35496124031007797"/>
  </r>
  <r>
    <s v="Ahmedabad"/>
    <x v="3"/>
    <x v="0"/>
    <n v="12900"/>
    <n v="3330"/>
    <n v="0.25813953488372099"/>
  </r>
  <r>
    <s v="Ahmedabad"/>
    <x v="3"/>
    <x v="0"/>
    <n v="12900"/>
    <n v="8625.3799999999992"/>
    <n v="0.66863410852713201"/>
  </r>
  <r>
    <s v="Ahmedabad"/>
    <x v="0"/>
    <x v="2"/>
    <n v="250000"/>
    <n v="150.65"/>
    <n v="6.0260000000000001E-4"/>
  </r>
  <r>
    <s v="Ahmedabad"/>
    <x v="5"/>
    <x v="1"/>
    <n v="500000"/>
    <n v="115173.38"/>
    <n v="0.23034676000000001"/>
  </r>
  <r>
    <s v="Ahmedabad"/>
    <x v="0"/>
    <x v="0"/>
    <n v="1500000"/>
    <n v="42900"/>
    <n v="2.86E-2"/>
  </r>
  <r>
    <s v="Ahmedabad"/>
    <x v="0"/>
    <x v="0"/>
    <n v="1500000"/>
    <n v="52800"/>
    <n v="3.5200000000000002E-2"/>
  </r>
  <r>
    <s v="Ahmedabad"/>
    <x v="0"/>
    <x v="0"/>
    <n v="1500000"/>
    <n v="44130.41"/>
    <n v="2.9420273333333299E-2"/>
  </r>
  <r>
    <s v="Ahmedabad"/>
    <x v="2"/>
    <x v="0"/>
    <n v="198882"/>
    <n v="156000"/>
    <n v="0.78438471053187298"/>
  </r>
  <r>
    <s v="Ahmedabad"/>
    <x v="2"/>
    <x v="0"/>
    <n v="198882"/>
    <n v="5253.23"/>
    <n v="2.6413803159662502E-2"/>
  </r>
  <r>
    <s v="Ahmedabad"/>
    <x v="2"/>
    <x v="0"/>
    <n v="198882"/>
    <n v="6769.65"/>
    <n v="3.4038525356744197E-2"/>
  </r>
  <r>
    <s v="Ahmedabad"/>
    <x v="2"/>
    <x v="0"/>
    <n v="198882"/>
    <n v="8961.98"/>
    <n v="4.5061795436489999E-2"/>
  </r>
  <r>
    <s v="Ahmedabad"/>
    <x v="2"/>
    <x v="0"/>
    <n v="198882"/>
    <n v="64155.3"/>
    <n v="0.32257972063836798"/>
  </r>
  <r>
    <s v="Ahmedabad"/>
    <x v="2"/>
    <x v="0"/>
    <n v="198882"/>
    <n v="5404.95"/>
    <n v="2.7176667571725901E-2"/>
  </r>
  <r>
    <s v="Ahmedabad"/>
    <x v="2"/>
    <x v="0"/>
    <n v="198882"/>
    <n v="5550"/>
    <n v="2.7905994509306999E-2"/>
  </r>
  <r>
    <s v="Ahmedabad"/>
    <x v="3"/>
    <x v="2"/>
    <n v="12365300"/>
    <n v="1501.88"/>
    <n v="1.21459244822204E-4"/>
  </r>
  <r>
    <s v="Ahmedabad"/>
    <x v="3"/>
    <x v="2"/>
    <n v="12365300"/>
    <n v="21157.34"/>
    <n v="1.7110252076375E-3"/>
  </r>
  <r>
    <s v="Ahmedabad"/>
    <x v="3"/>
    <x v="2"/>
    <n v="12365300"/>
    <n v="12019.2"/>
    <n v="9.7201038389687299E-4"/>
  </r>
  <r>
    <s v="Ahmedabad"/>
    <x v="3"/>
    <x v="0"/>
    <n v="12900"/>
    <n v="7324.12"/>
    <n v="0.56776124031007802"/>
  </r>
  <r>
    <s v="Ahmedabad"/>
    <x v="3"/>
    <x v="0"/>
    <n v="12900"/>
    <n v="19316.669999999998"/>
    <n v="1.49741627906977"/>
  </r>
  <r>
    <s v="Ahmedabad"/>
    <x v="2"/>
    <x v="0"/>
    <n v="198882"/>
    <n v="23115.200000000001"/>
    <n v="0.116225701672348"/>
  </r>
  <r>
    <s v="Ahmedabad"/>
    <x v="2"/>
    <x v="0"/>
    <n v="198882"/>
    <n v="25336.44"/>
    <n v="0.12739433432889899"/>
  </r>
  <r>
    <s v="Ahmedabad"/>
    <x v="2"/>
    <x v="0"/>
    <n v="198882"/>
    <n v="12699.7"/>
    <n v="6.3855451976548905E-2"/>
  </r>
  <r>
    <s v="Ahmedabad"/>
    <x v="2"/>
    <x v="0"/>
    <n v="198882"/>
    <m/>
    <m/>
  </r>
  <r>
    <s v="Ahmedabad"/>
    <x v="2"/>
    <x v="0"/>
    <n v="198882"/>
    <n v="177405.38"/>
    <n v="0.89201325409036503"/>
  </r>
  <r>
    <s v="Ahmedabad"/>
    <x v="2"/>
    <x v="0"/>
    <n v="198882"/>
    <m/>
    <m/>
  </r>
  <r>
    <s v="Ahmedabad"/>
    <x v="2"/>
    <x v="0"/>
    <n v="198882"/>
    <m/>
    <m/>
  </r>
  <r>
    <s v="Ahmedabad"/>
    <x v="2"/>
    <x v="0"/>
    <n v="198882"/>
    <m/>
    <m/>
  </r>
  <r>
    <s v="Ahmedabad"/>
    <x v="2"/>
    <x v="2"/>
    <n v="128777"/>
    <n v="63872.4"/>
    <n v="0.49599229676106799"/>
  </r>
  <r>
    <s v="Ahmedabad"/>
    <x v="2"/>
    <x v="2"/>
    <n v="128777"/>
    <m/>
    <m/>
  </r>
  <r>
    <s v="Ahmedabad"/>
    <x v="2"/>
    <x v="0"/>
    <n v="198882"/>
    <n v="11111.4"/>
    <n v="5.5869309439768297E-2"/>
  </r>
  <r>
    <s v="Ahmedabad"/>
    <x v="2"/>
    <x v="0"/>
    <n v="198882"/>
    <n v="329250"/>
    <n v="1.65550426886294"/>
  </r>
  <r>
    <s v="Ahmedabad"/>
    <x v="2"/>
    <x v="0"/>
    <n v="198882"/>
    <n v="10772.33"/>
    <n v="5.41644291589988E-2"/>
  </r>
  <r>
    <s v="Ahmedabad"/>
    <x v="2"/>
    <x v="0"/>
    <n v="198882"/>
    <n v="9283.0499999999993"/>
    <n v="4.6676169789121202E-2"/>
  </r>
  <r>
    <s v="Ahmedabad"/>
    <x v="2"/>
    <x v="0"/>
    <n v="198882"/>
    <n v="6903.45"/>
    <n v="3.4711286089238798E-2"/>
  </r>
  <r>
    <s v="Ahmedabad"/>
    <x v="2"/>
    <x v="0"/>
    <n v="198882"/>
    <n v="399.23"/>
    <n v="2.0073712050361499E-3"/>
  </r>
  <r>
    <s v="Ahmedabad"/>
    <x v="2"/>
    <x v="0"/>
    <n v="198882"/>
    <n v="6259.35"/>
    <n v="3.1472682294023599E-2"/>
  </r>
  <r>
    <s v="Ahmedabad"/>
    <x v="2"/>
    <x v="0"/>
    <n v="198882"/>
    <n v="7110.45"/>
    <n v="3.5752104262829203E-2"/>
  </r>
  <r>
    <s v="Ahmedabad"/>
    <x v="2"/>
    <x v="0"/>
    <n v="198882"/>
    <n v="5501.03"/>
    <n v="2.7659768103699699E-2"/>
  </r>
  <r>
    <s v="Ahmedabad"/>
    <x v="2"/>
    <x v="0"/>
    <n v="198882"/>
    <n v="24311.1"/>
    <n v="0.122238814975714"/>
  </r>
  <r>
    <s v="Ahmedabad"/>
    <x v="3"/>
    <x v="0"/>
    <n v="12900"/>
    <n v="42416.75"/>
    <n v="3.2881201550387602"/>
  </r>
  <r>
    <s v="Ahmedabad"/>
    <x v="0"/>
    <x v="0"/>
    <n v="1500000"/>
    <n v="2200"/>
    <n v="1.4666666666666699E-3"/>
  </r>
  <r>
    <s v="Ahmedabad"/>
    <x v="0"/>
    <x v="0"/>
    <n v="1500000"/>
    <n v="4500"/>
    <n v="3.0000000000000001E-3"/>
  </r>
  <r>
    <s v="Ahmedabad"/>
    <x v="0"/>
    <x v="0"/>
    <n v="1500000"/>
    <n v="2800"/>
    <n v="1.8666666666666699E-3"/>
  </r>
  <r>
    <s v="Ahmedabad"/>
    <x v="0"/>
    <x v="0"/>
    <n v="1500000"/>
    <n v="3241"/>
    <n v="2.1606666666666701E-3"/>
  </r>
  <r>
    <s v="Ahmedabad"/>
    <x v="1"/>
    <x v="1"/>
    <n v="129902"/>
    <n v="100000"/>
    <n v="0.76981108835891698"/>
  </r>
  <r>
    <s v="Ahmedabad"/>
    <x v="0"/>
    <x v="0"/>
    <n v="1500000"/>
    <n v="5310"/>
    <n v="3.5400000000000002E-3"/>
  </r>
  <r>
    <s v="Ahmedabad"/>
    <x v="8"/>
    <x v="1"/>
    <n v="1000000"/>
    <m/>
    <m/>
  </r>
  <r>
    <s v="Ahmedabad"/>
    <x v="8"/>
    <x v="2"/>
    <n v="500000"/>
    <m/>
    <m/>
  </r>
  <r>
    <s v="Ahmedabad"/>
    <x v="7"/>
    <x v="1"/>
    <n v="1345000"/>
    <m/>
    <m/>
  </r>
  <r>
    <s v="Ahmedabad"/>
    <x v="7"/>
    <x v="2"/>
    <n v="170034"/>
    <m/>
    <m/>
  </r>
  <r>
    <s v="Ahmedabad"/>
    <x v="4"/>
    <x v="1"/>
    <n v="1350000"/>
    <m/>
    <m/>
  </r>
  <r>
    <s v="Ahmedabad"/>
    <x v="2"/>
    <x v="1"/>
    <n v="19888"/>
    <m/>
    <m/>
  </r>
  <r>
    <s v="Ahmedabad"/>
    <x v="9"/>
    <x v="1"/>
    <n v="12888"/>
    <m/>
    <m/>
  </r>
  <r>
    <s v="Ahmedabad"/>
    <x v="9"/>
    <x v="2"/>
    <n v="1040000"/>
    <m/>
    <m/>
  </r>
  <r>
    <s v="Ahmedabad"/>
    <x v="9"/>
    <x v="0"/>
    <n v="501000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s v="Ahmedabad"/>
    <x v="0"/>
    <x v="0"/>
    <n v="84746"/>
  </r>
  <r>
    <s v="Ahmedabad"/>
    <x v="1"/>
    <x v="1"/>
    <n v="86724"/>
  </r>
  <r>
    <s v="Ahmedabad"/>
    <x v="2"/>
    <x v="1"/>
    <n v="148500"/>
  </r>
  <r>
    <s v="Ahmedabad"/>
    <x v="3"/>
    <x v="2"/>
    <n v="12019"/>
  </r>
  <r>
    <s v="Ahmedabad"/>
    <x v="4"/>
    <x v="1"/>
    <n v="12500"/>
  </r>
  <r>
    <s v="Ahmedabad"/>
    <x v="5"/>
    <x v="0"/>
    <n v="58300"/>
  </r>
  <r>
    <s v="Ahmedabad"/>
    <x v="6"/>
    <x v="2"/>
    <n v="12019"/>
  </r>
  <r>
    <s v="Ahmedabad"/>
    <x v="7"/>
    <x v="2"/>
    <n v="30048"/>
  </r>
  <r>
    <s v="Ahmedabad"/>
    <x v="8"/>
    <x v="1"/>
    <n v="14394"/>
  </r>
  <r>
    <s v="Ahmedabad"/>
    <x v="9"/>
    <x v="0"/>
    <n v="32392"/>
  </r>
  <r>
    <s v="Ahmedabad"/>
    <x v="10"/>
    <x v="2"/>
    <n v="162500"/>
  </r>
  <r>
    <s v="Ahmedabad"/>
    <x v="11"/>
    <x v="2"/>
    <n v="250000"/>
  </r>
  <r>
    <s v="Ahmedabad"/>
    <x v="12"/>
    <x v="2"/>
    <n v="2646"/>
  </r>
  <r>
    <s v="Ahmedabad"/>
    <x v="13"/>
    <x v="0"/>
    <n v="18150"/>
  </r>
  <r>
    <s v="Ahmedabad"/>
    <x v="14"/>
    <x v="2"/>
    <n v="60025"/>
  </r>
  <r>
    <s v="Ahmedabad"/>
    <x v="15"/>
    <x v="2"/>
    <n v="134736"/>
  </r>
  <r>
    <s v="Ahmedabad"/>
    <x v="16"/>
    <x v="1"/>
    <n v="914999"/>
  </r>
  <r>
    <s v="Ahmedabad"/>
    <x v="17"/>
    <x v="2"/>
    <n v="2942"/>
  </r>
  <r>
    <s v="Ahmedabad"/>
    <x v="18"/>
    <x v="2"/>
    <n v="6740"/>
  </r>
  <r>
    <s v="Ahmedabad"/>
    <x v="19"/>
    <x v="1"/>
    <n v="6740"/>
  </r>
  <r>
    <s v="Ahmedabad"/>
    <x v="20"/>
    <x v="2"/>
    <n v="74250"/>
  </r>
  <r>
    <s v="Ahmedabad"/>
    <x v="21"/>
    <x v="0"/>
    <n v="1614"/>
  </r>
  <r>
    <s v="Ahmedabad"/>
    <x v="22"/>
    <x v="2"/>
    <n v="11540"/>
  </r>
  <r>
    <s v="Ahmedabad"/>
    <x v="23"/>
    <x v="0"/>
    <n v="2140"/>
  </r>
  <r>
    <s v="Ahmedabad"/>
    <x v="24"/>
    <x v="1"/>
    <n v="45375"/>
  </r>
  <r>
    <s v="Ahmedabad"/>
    <x v="25"/>
    <x v="2"/>
    <n v="11593"/>
  </r>
  <r>
    <s v="Ahmedabad"/>
    <x v="26"/>
    <x v="0"/>
    <n v="46995"/>
  </r>
  <r>
    <s v="Ahmedabad"/>
    <x v="27"/>
    <x v="2"/>
    <n v="529"/>
  </r>
  <r>
    <s v="Ahmedabad"/>
    <x v="28"/>
    <x v="1"/>
    <n v="18563"/>
  </r>
  <r>
    <s v="Ahmedabad"/>
    <x v="29"/>
    <x v="0"/>
    <n v="27435"/>
  </r>
  <r>
    <s v="Ahmedabad"/>
    <x v="30"/>
    <x v="1"/>
    <n v="25336"/>
  </r>
  <r>
    <s v="Ahmedabad"/>
    <x v="31"/>
    <x v="2"/>
    <n v="10772"/>
  </r>
  <r>
    <s v="Ahmedabad"/>
    <x v="32"/>
    <x v="2"/>
    <n v="9283"/>
  </r>
  <r>
    <s v="Ahmedabad"/>
    <x v="33"/>
    <x v="2"/>
    <n v="6903"/>
  </r>
  <r>
    <s v="Ahmedabad"/>
    <x v="34"/>
    <x v="1"/>
    <n v="90663"/>
  </r>
  <r>
    <s v="Ahmedabad"/>
    <x v="35"/>
    <x v="1"/>
    <n v="156000"/>
  </r>
  <r>
    <s v="Ahmedabad"/>
    <x v="36"/>
    <x v="2"/>
    <n v="21157"/>
  </r>
  <r>
    <s v="Ahmedabad"/>
    <x v="37"/>
    <x v="2"/>
    <n v="77787"/>
  </r>
  <r>
    <s v="Ahmedabad"/>
    <x v="38"/>
    <x v="2"/>
    <n v="8468"/>
  </r>
  <r>
    <s v="Ahmedabad"/>
    <x v="39"/>
    <x v="1"/>
    <n v="1825"/>
  </r>
  <r>
    <s v="Ahmedabad"/>
    <x v="40"/>
    <x v="1"/>
    <n v="329250"/>
  </r>
  <r>
    <s v="Ahmedabad"/>
    <x v="41"/>
    <x v="1"/>
    <n v="344794"/>
  </r>
  <r>
    <s v="Ahmedabad"/>
    <x v="42"/>
    <x v="1"/>
    <n v="37500"/>
  </r>
  <r>
    <s v="Ahmedabad"/>
    <x v="43"/>
    <x v="1"/>
    <n v="49789"/>
  </r>
  <r>
    <s v="Ahmedabad"/>
    <x v="44"/>
    <x v="1"/>
    <n v="64"/>
  </r>
  <r>
    <s v="Ahmedabad"/>
    <x v="45"/>
    <x v="1"/>
    <n v="6250"/>
  </r>
  <r>
    <s v="Ahmedabad"/>
    <x v="46"/>
    <x v="1"/>
    <n v="124875"/>
  </r>
  <r>
    <s v="Ahmedabad"/>
    <x v="47"/>
    <x v="2"/>
    <n v="7783"/>
  </r>
  <r>
    <s v="Ahmedabad"/>
    <x v="48"/>
    <x v="2"/>
    <n v="7835"/>
  </r>
  <r>
    <s v="Ahmedabad"/>
    <x v="49"/>
    <x v="0"/>
    <n v="70125"/>
  </r>
  <r>
    <s v="Ahmedabad"/>
    <x v="50"/>
    <x v="0"/>
    <n v="70125"/>
  </r>
  <r>
    <s v="Ahmedabad"/>
    <x v="51"/>
    <x v="1"/>
    <n v="60229"/>
  </r>
  <r>
    <s v="Ahmedabad"/>
    <x v="52"/>
    <x v="1"/>
    <n v="98931"/>
  </r>
  <r>
    <s v="Ahmedabad"/>
    <x v="53"/>
    <x v="2"/>
    <n v="21769"/>
  </r>
  <r>
    <s v="Ahmedabad"/>
    <x v="54"/>
    <x v="1"/>
    <n v="65369"/>
  </r>
  <r>
    <s v="Ahmedabad"/>
    <x v="55"/>
    <x v="1"/>
    <n v="5206"/>
  </r>
  <r>
    <s v="Ahmedabad"/>
    <x v="56"/>
    <x v="1"/>
    <n v="23750"/>
  </r>
  <r>
    <s v="Ahmedabad"/>
    <x v="57"/>
    <x v="1"/>
    <n v="1557"/>
  </r>
  <r>
    <s v="Ahmedabad"/>
    <x v="58"/>
    <x v="2"/>
    <n v="40960"/>
  </r>
  <r>
    <s v="Ahmedabad"/>
    <x v="59"/>
    <x v="1"/>
    <n v="12055"/>
  </r>
  <r>
    <s v="Ahmedabad"/>
    <x v="60"/>
    <x v="1"/>
    <n v="131090"/>
  </r>
  <r>
    <s v="Ahmedabad"/>
    <x v="61"/>
    <x v="1"/>
    <n v="27069"/>
  </r>
  <r>
    <s v="Ahmedabad"/>
    <x v="62"/>
    <x v="1"/>
    <n v="215165"/>
  </r>
  <r>
    <s v="Ahmedabad"/>
    <x v="63"/>
    <x v="1"/>
    <n v="870"/>
  </r>
  <r>
    <s v="Ahmedabad"/>
    <x v="64"/>
    <x v="0"/>
    <n v="8174"/>
  </r>
  <r>
    <s v="Ahmedabad"/>
    <x v="65"/>
    <x v="1"/>
    <n v="22246"/>
  </r>
  <r>
    <s v="Ahmedabad"/>
    <x v="66"/>
    <x v="0"/>
    <n v="7451"/>
  </r>
  <r>
    <s v="Ahmedabad"/>
    <x v="67"/>
    <x v="2"/>
    <n v="7110"/>
  </r>
  <r>
    <s v="Ahmedabad"/>
    <x v="68"/>
    <x v="1"/>
    <n v="692"/>
  </r>
  <r>
    <s v="Ahmedabad"/>
    <x v="69"/>
    <x v="1"/>
    <n v="65051"/>
  </r>
  <r>
    <s v="Ahmedabad"/>
    <x v="70"/>
    <x v="1"/>
    <n v="1005"/>
  </r>
  <r>
    <s v="Ahmedabad"/>
    <x v="71"/>
    <x v="2"/>
    <n v="6259"/>
  </r>
  <r>
    <s v="Ahmedabad"/>
    <x v="72"/>
    <x v="2"/>
    <n v="9941"/>
  </r>
  <r>
    <s v="Ahmedabad"/>
    <x v="73"/>
    <x v="2"/>
    <n v="9990"/>
  </r>
  <r>
    <s v="Ahmedabad"/>
    <x v="74"/>
    <x v="1"/>
    <n v="74673"/>
  </r>
  <r>
    <s v="Ahmedabad"/>
    <x v="75"/>
    <x v="1"/>
    <n v="4362"/>
  </r>
  <r>
    <s v="Ahmedabad"/>
    <x v="76"/>
    <x v="1"/>
    <n v="1610"/>
  </r>
  <r>
    <s v="Ahmedabad"/>
    <x v="77"/>
    <x v="1"/>
    <n v="20166"/>
  </r>
  <r>
    <s v="Ahmedabad"/>
    <x v="78"/>
    <x v="1"/>
    <n v="8605"/>
  </r>
  <r>
    <s v="Ahmedabad"/>
    <x v="79"/>
    <x v="1"/>
    <n v="52500"/>
  </r>
  <r>
    <s v="Ahmedabad"/>
    <x v="80"/>
    <x v="2"/>
    <n v="21875"/>
  </r>
  <r>
    <s v="Ahmedabad"/>
    <x v="81"/>
    <x v="2"/>
    <n v="93906"/>
  </r>
  <r>
    <s v="Ahmedabad"/>
    <x v="82"/>
    <x v="1"/>
    <n v="23387"/>
  </r>
  <r>
    <s v="Ahmedabad"/>
    <x v="83"/>
    <x v="1"/>
    <n v="3347"/>
  </r>
  <r>
    <s v="Ahmedabad"/>
    <x v="84"/>
    <x v="2"/>
    <n v="60025"/>
  </r>
  <r>
    <s v="Ahmedabad"/>
    <x v="85"/>
    <x v="1"/>
    <n v="13613"/>
  </r>
  <r>
    <s v="Ahmedabad"/>
    <x v="86"/>
    <x v="0"/>
    <n v="79834"/>
  </r>
  <r>
    <s v="Ahmedabad"/>
    <x v="87"/>
    <x v="2"/>
    <n v="60025"/>
  </r>
  <r>
    <s v="Ahmedabad"/>
    <x v="88"/>
    <x v="2"/>
    <n v="63000"/>
  </r>
  <r>
    <s v="Ahmedabad"/>
    <x v="89"/>
    <x v="2"/>
    <n v="100000"/>
  </r>
  <r>
    <s v="Ahmedabad"/>
    <x v="90"/>
    <x v="2"/>
    <n v="100000"/>
  </r>
  <r>
    <s v="Ahmedabad"/>
    <x v="91"/>
    <x v="1"/>
    <n v="254336"/>
  </r>
  <r>
    <s v="Ahmedabad"/>
    <x v="92"/>
    <x v="1"/>
    <n v="266949"/>
  </r>
  <r>
    <s v="Ahmedabad"/>
    <x v="93"/>
    <x v="1"/>
    <n v="11111"/>
  </r>
  <r>
    <s v="Ahmedabad"/>
    <x v="94"/>
    <x v="2"/>
    <n v="3008"/>
  </r>
  <r>
    <s v="Ahmedabad"/>
    <x v="95"/>
    <x v="2"/>
    <n v="6184"/>
  </r>
  <r>
    <s v="Ahmedabad"/>
    <x v="96"/>
    <x v="0"/>
    <n v="1568"/>
  </r>
  <r>
    <s v="Ahmedabad"/>
    <x v="97"/>
    <x v="2"/>
    <n v="18901"/>
  </r>
  <r>
    <s v="Ahmedabad"/>
    <x v="98"/>
    <x v="0"/>
    <n v="27682"/>
  </r>
  <r>
    <s v="Ahmedabad"/>
    <x v="99"/>
    <x v="2"/>
    <n v="5501"/>
  </r>
  <r>
    <s v="Ahmedabad"/>
    <x v="100"/>
    <x v="1"/>
    <n v="123750"/>
  </r>
  <r>
    <s v="Ahmedabad"/>
    <x v="101"/>
    <x v="1"/>
    <n v="825"/>
  </r>
  <r>
    <s v="Ahmedabad"/>
    <x v="102"/>
    <x v="1"/>
    <n v="1556"/>
  </r>
  <r>
    <s v="Ahmedabad"/>
    <x v="103"/>
    <x v="1"/>
    <n v="12350"/>
  </r>
  <r>
    <s v="Ahmedabad"/>
    <x v="104"/>
    <x v="2"/>
    <n v="15593"/>
  </r>
  <r>
    <s v="Ahmedabad"/>
    <x v="105"/>
    <x v="2"/>
    <n v="2212"/>
  </r>
  <r>
    <s v="Ahmedabad"/>
    <x v="106"/>
    <x v="2"/>
    <n v="9056"/>
  </r>
  <r>
    <s v="Ahmedabad"/>
    <x v="107"/>
    <x v="1"/>
    <n v="1897"/>
  </r>
  <r>
    <s v="Ahmedabad"/>
    <x v="108"/>
    <x v="1"/>
    <n v="42500"/>
  </r>
  <r>
    <s v="Ahmedabad"/>
    <x v="109"/>
    <x v="1"/>
    <n v="10917"/>
  </r>
  <r>
    <s v="Ahmedabad"/>
    <x v="110"/>
    <x v="1"/>
    <n v="3375"/>
  </r>
  <r>
    <s v="Ahmedabad"/>
    <x v="111"/>
    <x v="1"/>
    <n v="320175"/>
  </r>
  <r>
    <s v="Ahmedabad"/>
    <x v="112"/>
    <x v="1"/>
    <n v="320175"/>
  </r>
  <r>
    <s v="Ahmedabad"/>
    <x v="113"/>
    <x v="1"/>
    <n v="320175"/>
  </r>
  <r>
    <s v="Ahmedabad"/>
    <x v="114"/>
    <x v="1"/>
    <n v="168593"/>
  </r>
  <r>
    <s v="Ahmedabad"/>
    <x v="115"/>
    <x v="1"/>
    <n v="168593"/>
  </r>
  <r>
    <s v="Ahmedabad"/>
    <x v="116"/>
    <x v="1"/>
    <n v="2970"/>
  </r>
  <r>
    <s v="Ahmedabad"/>
    <x v="117"/>
    <x v="2"/>
    <n v="7022"/>
  </r>
  <r>
    <s v="Ahmedabad"/>
    <x v="118"/>
    <x v="1"/>
    <n v="202350"/>
  </r>
  <r>
    <s v="Ahmedabad"/>
    <x v="119"/>
    <x v="2"/>
    <n v="87500"/>
  </r>
  <r>
    <s v="Ahmedabad"/>
    <x v="120"/>
    <x v="2"/>
    <n v="44260"/>
  </r>
  <r>
    <s v="Ahmedabad"/>
    <x v="121"/>
    <x v="0"/>
    <n v="11550"/>
  </r>
  <r>
    <s v="Ahmedabad"/>
    <x v="122"/>
    <x v="0"/>
    <n v="43033"/>
  </r>
  <r>
    <s v="Ahmedabad"/>
    <x v="123"/>
    <x v="0"/>
    <n v="7700"/>
  </r>
  <r>
    <s v="Ahmedabad"/>
    <x v="124"/>
    <x v="0"/>
    <n v="72139"/>
  </r>
  <r>
    <s v="Ahmedabad"/>
    <x v="125"/>
    <x v="2"/>
    <n v="32585"/>
  </r>
  <r>
    <s v="Ahmedabad"/>
    <x v="126"/>
    <x v="2"/>
    <n v="8045"/>
  </r>
  <r>
    <s v="Ahmedabad"/>
    <x v="127"/>
    <x v="1"/>
    <n v="26968"/>
  </r>
  <r>
    <s v="Ahmedabad"/>
    <x v="128"/>
    <x v="1"/>
    <n v="2437"/>
  </r>
  <r>
    <s v="Ahmedabad"/>
    <x v="129"/>
    <x v="1"/>
    <n v="53278"/>
  </r>
  <r>
    <s v="Ahmedabad"/>
    <x v="130"/>
    <x v="1"/>
    <n v="30048"/>
  </r>
  <r>
    <s v="Ahmedabad"/>
    <x v="131"/>
    <x v="1"/>
    <n v="12500"/>
  </r>
  <r>
    <s v="Ahmedabad"/>
    <x v="132"/>
    <x v="2"/>
    <n v="3854"/>
  </r>
  <r>
    <s v="Ahmedabad"/>
    <x v="133"/>
    <x v="1"/>
    <n v="132392"/>
  </r>
  <r>
    <s v="Ahmedabad"/>
    <x v="134"/>
    <x v="1"/>
    <n v="132392"/>
  </r>
  <r>
    <s v="Ahmedabad"/>
    <x v="135"/>
    <x v="1"/>
    <n v="132392"/>
  </r>
  <r>
    <s v="Ahmedabad"/>
    <x v="136"/>
    <x v="1"/>
    <n v="132392"/>
  </r>
  <r>
    <s v="Ahmedabad"/>
    <x v="137"/>
    <x v="2"/>
    <n v="26805"/>
  </r>
  <r>
    <s v="Ahmedabad"/>
    <x v="138"/>
    <x v="1"/>
    <n v="956"/>
  </r>
  <r>
    <s v="Ahmedabad"/>
    <x v="139"/>
    <x v="2"/>
    <n v="2089"/>
  </r>
  <r>
    <s v="Ahmedabad"/>
    <x v="140"/>
    <x v="1"/>
    <n v="8580"/>
  </r>
  <r>
    <s v="Ahmedabad"/>
    <x v="141"/>
    <x v="1"/>
    <n v="60713"/>
  </r>
  <r>
    <s v="Ahmedabad"/>
    <x v="142"/>
    <x v="1"/>
    <n v="50160"/>
  </r>
  <r>
    <s v="Ahmedabad"/>
    <x v="143"/>
    <x v="1"/>
    <n v="71765"/>
  </r>
  <r>
    <s v="Ahmedabad"/>
    <x v="144"/>
    <x v="2"/>
    <n v="62399"/>
  </r>
  <r>
    <s v="Ahmedabad"/>
    <x v="145"/>
    <x v="2"/>
    <n v="27530"/>
  </r>
  <r>
    <s v="Ahmedabad"/>
    <x v="146"/>
    <x v="1"/>
    <n v="60000"/>
  </r>
  <r>
    <s v="Ahmedabad"/>
    <x v="147"/>
    <x v="1"/>
    <n v="77400"/>
  </r>
  <r>
    <s v="Ahmedabad"/>
    <x v="148"/>
    <x v="1"/>
    <n v="302812"/>
  </r>
  <r>
    <s v="Ahmedabad"/>
    <x v="149"/>
    <x v="1"/>
    <n v="275569"/>
  </r>
  <r>
    <s v="Ahmedabad"/>
    <x v="150"/>
    <x v="1"/>
    <n v="320000"/>
  </r>
  <r>
    <s v="Ahmedabad"/>
    <x v="151"/>
    <x v="1"/>
    <n v="114752"/>
  </r>
  <r>
    <s v="Ahmedabad"/>
    <x v="152"/>
    <x v="0"/>
    <n v="49027"/>
  </r>
  <r>
    <s v="Ahmedabad"/>
    <x v="153"/>
    <x v="2"/>
    <n v="153332"/>
  </r>
  <r>
    <s v="Ahmedabad"/>
    <x v="154"/>
    <x v="0"/>
    <n v="23591"/>
  </r>
  <r>
    <s v="Ahmedabad"/>
    <x v="155"/>
    <x v="1"/>
    <n v="19181"/>
  </r>
  <r>
    <s v="Ahmedabad"/>
    <x v="156"/>
    <x v="0"/>
    <n v="8228"/>
  </r>
  <r>
    <s v="Ahmedabad"/>
    <x v="157"/>
    <x v="2"/>
    <n v="5241"/>
  </r>
  <r>
    <s v="Ahmedabad"/>
    <x v="158"/>
    <x v="2"/>
    <n v="13154"/>
  </r>
  <r>
    <s v="Ahmedabad"/>
    <x v="159"/>
    <x v="0"/>
    <n v="14461"/>
  </r>
  <r>
    <s v="Ahmedabad"/>
    <x v="160"/>
    <x v="1"/>
    <n v="2853"/>
  </r>
  <r>
    <s v="Ahmedabad"/>
    <x v="161"/>
    <x v="1"/>
    <n v="495"/>
  </r>
  <r>
    <s v="Ahmedabad"/>
    <x v="162"/>
    <x v="1"/>
    <n v="5891"/>
  </r>
  <r>
    <s v="Ahmedabad"/>
    <x v="163"/>
    <x v="2"/>
    <n v="4596"/>
  </r>
  <r>
    <s v="Ahmedabad"/>
    <x v="164"/>
    <x v="2"/>
    <n v="21443"/>
  </r>
  <r>
    <s v="Ahmedabad"/>
    <x v="165"/>
    <x v="2"/>
    <n v="21442"/>
  </r>
  <r>
    <s v="Ahmedabad"/>
    <x v="166"/>
    <x v="2"/>
    <n v="21443"/>
  </r>
  <r>
    <s v="Ahmedabad"/>
    <x v="167"/>
    <x v="2"/>
    <n v="17949"/>
  </r>
  <r>
    <s v="Ahmedabad"/>
    <x v="168"/>
    <x v="2"/>
    <n v="17949"/>
  </r>
  <r>
    <s v="Ahmedabad"/>
    <x v="169"/>
    <x v="0"/>
    <n v="7889"/>
  </r>
  <r>
    <s v="Ahmedabad"/>
    <x v="170"/>
    <x v="2"/>
    <n v="8198"/>
  </r>
  <r>
    <s v="Ahmedabad"/>
    <x v="171"/>
    <x v="0"/>
    <n v="18697"/>
  </r>
  <r>
    <s v="Ahmedabad"/>
    <x v="172"/>
    <x v="0"/>
    <n v="17140"/>
  </r>
  <r>
    <s v="Ahmedabad"/>
    <x v="173"/>
    <x v="0"/>
    <n v="8561"/>
  </r>
  <r>
    <s v="Ahmedabad"/>
    <x v="174"/>
    <x v="1"/>
    <n v="6213"/>
  </r>
  <r>
    <s v="Ahmedabad"/>
    <x v="175"/>
    <x v="1"/>
    <n v="8625"/>
  </r>
  <r>
    <s v="Ahmedabad"/>
    <x v="176"/>
    <x v="1"/>
    <n v="4579"/>
  </r>
  <r>
    <s v="Ahmedabad"/>
    <x v="177"/>
    <x v="1"/>
    <n v="1980"/>
  </r>
  <r>
    <s v="Ahmedabad"/>
    <x v="178"/>
    <x v="1"/>
    <n v="3330"/>
  </r>
  <r>
    <s v="Ahmedabad"/>
    <x v="179"/>
    <x v="2"/>
    <n v="90282"/>
  </r>
  <r>
    <s v="Ahmedabad"/>
    <x v="180"/>
    <x v="2"/>
    <n v="68639"/>
  </r>
  <r>
    <s v="Ahmedabad"/>
    <x v="181"/>
    <x v="2"/>
    <n v="90282"/>
  </r>
  <r>
    <s v="Ahmedabad"/>
    <x v="182"/>
    <x v="2"/>
    <n v="90282"/>
  </r>
  <r>
    <s v="Ahmedabad"/>
    <x v="183"/>
    <x v="2"/>
    <n v="67102"/>
  </r>
  <r>
    <s v="Ahmedabad"/>
    <x v="184"/>
    <x v="1"/>
    <n v="125000"/>
  </r>
  <r>
    <s v="Ahmedabad"/>
    <x v="185"/>
    <x v="1"/>
    <n v="115781"/>
  </r>
  <r>
    <s v="Ahmedabad"/>
    <x v="186"/>
    <x v="1"/>
    <n v="137500"/>
  </r>
  <r>
    <s v="Ahmedabad"/>
    <x v="187"/>
    <x v="2"/>
    <n v="208093"/>
  </r>
  <r>
    <s v="Ahmedabad"/>
    <x v="188"/>
    <x v="2"/>
    <n v="153332"/>
  </r>
  <r>
    <s v="Ahmedabad"/>
    <x v="189"/>
    <x v="1"/>
    <n v="131250"/>
  </r>
  <r>
    <s v="Ahmedabad"/>
    <x v="190"/>
    <x v="1"/>
    <n v="56100"/>
  </r>
  <r>
    <s v="Ahmedabad"/>
    <x v="191"/>
    <x v="1"/>
    <n v="50333"/>
  </r>
  <r>
    <s v="Ahmedabad"/>
    <x v="192"/>
    <x v="1"/>
    <n v="74250"/>
  </r>
  <r>
    <s v="Ahmedabad"/>
    <x v="193"/>
    <x v="1"/>
    <n v="48929"/>
  </r>
  <r>
    <s v="Ahmedabad"/>
    <x v="194"/>
    <x v="2"/>
    <n v="49401"/>
  </r>
  <r>
    <s v="Ahmedabad"/>
    <x v="195"/>
    <x v="0"/>
    <n v="9075"/>
  </r>
  <r>
    <s v="Ahmedabad"/>
    <x v="196"/>
    <x v="2"/>
    <n v="24072"/>
  </r>
  <r>
    <s v="Ahmedabad"/>
    <x v="197"/>
    <x v="1"/>
    <n v="5550"/>
  </r>
  <r>
    <s v="Ahmedabad"/>
    <x v="198"/>
    <x v="2"/>
    <n v="10938"/>
  </r>
  <r>
    <s v="Ahmedabad"/>
    <x v="199"/>
    <x v="2"/>
    <n v="2789"/>
  </r>
  <r>
    <s v="Ahmedabad"/>
    <x v="200"/>
    <x v="1"/>
    <n v="14025"/>
  </r>
  <r>
    <s v="Ahmedabad"/>
    <x v="201"/>
    <x v="1"/>
    <n v="1112"/>
  </r>
  <r>
    <s v="Ahmedabad"/>
    <x v="202"/>
    <x v="1"/>
    <n v="4302"/>
  </r>
  <r>
    <s v="Ahmedabad"/>
    <x v="203"/>
    <x v="2"/>
    <n v="218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n v="1900001087"/>
    <x v="0"/>
    <x v="0"/>
    <n v="84746"/>
  </r>
  <r>
    <n v="1900001106"/>
    <x v="1"/>
    <x v="1"/>
    <n v="86724"/>
  </r>
  <r>
    <n v="1900001110"/>
    <x v="1"/>
    <x v="1"/>
    <n v="148500"/>
  </r>
  <r>
    <n v="1900001136"/>
    <x v="2"/>
    <x v="2"/>
    <n v="12019"/>
  </r>
  <r>
    <n v="1900001164"/>
    <x v="1"/>
    <x v="1"/>
    <n v="12500"/>
  </r>
  <r>
    <n v="1900001165"/>
    <x v="3"/>
    <x v="0"/>
    <n v="58300"/>
  </r>
  <r>
    <n v="1900001167"/>
    <x v="2"/>
    <x v="2"/>
    <n v="12019"/>
  </r>
  <r>
    <n v="1900001168"/>
    <x v="2"/>
    <x v="2"/>
    <n v="30048"/>
  </r>
  <r>
    <n v="1900001169"/>
    <x v="1"/>
    <x v="1"/>
    <n v="14394"/>
  </r>
  <r>
    <n v="1900001282"/>
    <x v="4"/>
    <x v="0"/>
    <n v="32392"/>
  </r>
  <r>
    <n v="1900001293"/>
    <x v="5"/>
    <x v="2"/>
    <n v="162500"/>
  </r>
  <r>
    <n v="1900001294"/>
    <x v="5"/>
    <x v="2"/>
    <n v="250000"/>
  </r>
  <r>
    <n v="1900001304"/>
    <x v="2"/>
    <x v="2"/>
    <n v="2646"/>
  </r>
  <r>
    <n v="1900001305"/>
    <x v="1"/>
    <x v="0"/>
    <n v="18150"/>
  </r>
  <r>
    <n v="1900001306"/>
    <x v="6"/>
    <x v="2"/>
    <n v="60025"/>
  </r>
  <r>
    <n v="1900001308"/>
    <x v="7"/>
    <x v="2"/>
    <n v="134736"/>
  </r>
  <r>
    <n v="1900001342"/>
    <x v="4"/>
    <x v="1"/>
    <n v="914999"/>
  </r>
  <r>
    <n v="1900001354"/>
    <x v="2"/>
    <x v="2"/>
    <n v="2942"/>
  </r>
  <r>
    <n v="1900001355"/>
    <x v="2"/>
    <x v="2"/>
    <n v="6740"/>
  </r>
  <r>
    <n v="1900001356"/>
    <x v="1"/>
    <x v="1"/>
    <n v="6740"/>
  </r>
  <r>
    <n v="1900001361"/>
    <x v="7"/>
    <x v="2"/>
    <n v="74250"/>
  </r>
  <r>
    <n v="1900001376"/>
    <x v="4"/>
    <x v="0"/>
    <n v="1614"/>
  </r>
  <r>
    <n v="1900001377"/>
    <x v="5"/>
    <x v="2"/>
    <n v="11540"/>
  </r>
  <r>
    <n v="1900001385"/>
    <x v="1"/>
    <x v="0"/>
    <n v="2140"/>
  </r>
  <r>
    <n v="1900001388"/>
    <x v="1"/>
    <x v="1"/>
    <n v="45375"/>
  </r>
  <r>
    <n v="1900001390"/>
    <x v="2"/>
    <x v="2"/>
    <n v="11593"/>
  </r>
  <r>
    <n v="1900001392"/>
    <x v="4"/>
    <x v="0"/>
    <n v="46995"/>
  </r>
  <r>
    <n v="1900001393"/>
    <x v="2"/>
    <x v="2"/>
    <n v="529"/>
  </r>
  <r>
    <n v="1900001394"/>
    <x v="1"/>
    <x v="1"/>
    <n v="18563"/>
  </r>
  <r>
    <n v="1900001396"/>
    <x v="4"/>
    <x v="0"/>
    <n v="27435"/>
  </r>
  <r>
    <n v="1900001397"/>
    <x v="4"/>
    <x v="1"/>
    <n v="25336"/>
  </r>
  <r>
    <n v="1900001398"/>
    <x v="4"/>
    <x v="2"/>
    <n v="10772"/>
  </r>
  <r>
    <n v="1900001403"/>
    <x v="4"/>
    <x v="2"/>
    <n v="9283"/>
  </r>
  <r>
    <n v="1900001404"/>
    <x v="4"/>
    <x v="2"/>
    <n v="6903"/>
  </r>
  <r>
    <n v="1900001405"/>
    <x v="5"/>
    <x v="1"/>
    <n v="90663"/>
  </r>
  <r>
    <n v="1900001583"/>
    <x v="4"/>
    <x v="1"/>
    <n v="156000"/>
  </r>
  <r>
    <n v="1900001602"/>
    <x v="2"/>
    <x v="2"/>
    <n v="21157"/>
  </r>
  <r>
    <n v="1900001603"/>
    <x v="2"/>
    <x v="2"/>
    <n v="77787"/>
  </r>
  <r>
    <n v="1900001604"/>
    <x v="2"/>
    <x v="2"/>
    <n v="8468"/>
  </r>
  <r>
    <n v="1900001605"/>
    <x v="4"/>
    <x v="1"/>
    <n v="1825"/>
  </r>
  <r>
    <n v="1900001606"/>
    <x v="4"/>
    <x v="1"/>
    <n v="329250"/>
  </r>
  <r>
    <n v="1900001607"/>
    <x v="1"/>
    <x v="1"/>
    <n v="344794"/>
  </r>
  <r>
    <n v="1900001608"/>
    <x v="1"/>
    <x v="1"/>
    <n v="37500"/>
  </r>
  <r>
    <n v="1900001609"/>
    <x v="4"/>
    <x v="1"/>
    <n v="49789"/>
  </r>
  <r>
    <n v="1900001610"/>
    <x v="1"/>
    <x v="1"/>
    <n v="64"/>
  </r>
  <r>
    <n v="1900001611"/>
    <x v="1"/>
    <x v="1"/>
    <n v="6250"/>
  </r>
  <r>
    <n v="1900002041"/>
    <x v="2"/>
    <x v="1"/>
    <n v="124875"/>
  </r>
  <r>
    <n v="1900002042"/>
    <x v="7"/>
    <x v="2"/>
    <n v="7783"/>
  </r>
  <r>
    <n v="1900002043"/>
    <x v="7"/>
    <x v="2"/>
    <n v="7835"/>
  </r>
  <r>
    <n v="1900002044"/>
    <x v="3"/>
    <x v="0"/>
    <n v="70125"/>
  </r>
  <r>
    <n v="1900002045"/>
    <x v="3"/>
    <x v="0"/>
    <n v="70125"/>
  </r>
  <r>
    <n v="1900002046"/>
    <x v="5"/>
    <x v="1"/>
    <n v="60229"/>
  </r>
  <r>
    <n v="1900002047"/>
    <x v="5"/>
    <x v="1"/>
    <n v="98931"/>
  </r>
  <r>
    <n v="1900002048"/>
    <x v="2"/>
    <x v="2"/>
    <n v="21769"/>
  </r>
  <r>
    <n v="1900002049"/>
    <x v="1"/>
    <x v="1"/>
    <n v="65369"/>
  </r>
  <r>
    <n v="1900002050"/>
    <x v="1"/>
    <x v="1"/>
    <n v="5206"/>
  </r>
  <r>
    <n v="1900002051"/>
    <x v="1"/>
    <x v="1"/>
    <n v="23750"/>
  </r>
  <r>
    <n v="1900002052"/>
    <x v="1"/>
    <x v="1"/>
    <n v="1557"/>
  </r>
  <r>
    <n v="1900002072"/>
    <x v="5"/>
    <x v="2"/>
    <n v="40960"/>
  </r>
  <r>
    <n v="1900002229"/>
    <x v="5"/>
    <x v="1"/>
    <n v="12055"/>
  </r>
  <r>
    <n v="1900002230"/>
    <x v="5"/>
    <x v="1"/>
    <n v="131090"/>
  </r>
  <r>
    <n v="1900002232"/>
    <x v="5"/>
    <x v="1"/>
    <n v="27069"/>
  </r>
  <r>
    <n v="1900002265"/>
    <x v="1"/>
    <x v="1"/>
    <n v="215165"/>
  </r>
  <r>
    <n v="1900002331"/>
    <x v="1"/>
    <x v="1"/>
    <n v="870"/>
  </r>
  <r>
    <n v="1900002384"/>
    <x v="2"/>
    <x v="0"/>
    <n v="8174"/>
  </r>
  <r>
    <n v="1900002387"/>
    <x v="4"/>
    <x v="1"/>
    <n v="22246"/>
  </r>
  <r>
    <n v="1900002458"/>
    <x v="3"/>
    <x v="0"/>
    <n v="7451"/>
  </r>
  <r>
    <n v="1900002464"/>
    <x v="4"/>
    <x v="2"/>
    <n v="7110"/>
  </r>
  <r>
    <n v="1900002472"/>
    <x v="1"/>
    <x v="1"/>
    <n v="692"/>
  </r>
  <r>
    <n v="1900002635"/>
    <x v="2"/>
    <x v="1"/>
    <n v="65051"/>
  </r>
  <r>
    <n v="1900002636"/>
    <x v="1"/>
    <x v="1"/>
    <n v="1005"/>
  </r>
  <r>
    <n v="1900002637"/>
    <x v="4"/>
    <x v="2"/>
    <n v="6259"/>
  </r>
  <r>
    <n v="1900002638"/>
    <x v="4"/>
    <x v="2"/>
    <n v="9941"/>
  </r>
  <r>
    <n v="1900002639"/>
    <x v="2"/>
    <x v="2"/>
    <n v="9990"/>
  </r>
  <r>
    <n v="1900002640"/>
    <x v="4"/>
    <x v="1"/>
    <n v="74673"/>
  </r>
  <r>
    <n v="1900002880"/>
    <x v="1"/>
    <x v="1"/>
    <n v="4362"/>
  </r>
  <r>
    <n v="1900003129"/>
    <x v="5"/>
    <x v="1"/>
    <n v="1610"/>
  </r>
  <r>
    <n v="1900003131"/>
    <x v="1"/>
    <x v="1"/>
    <n v="20166"/>
  </r>
  <r>
    <n v="1900003209"/>
    <x v="4"/>
    <x v="1"/>
    <n v="8605"/>
  </r>
  <r>
    <n v="1900003210"/>
    <x v="4"/>
    <x v="1"/>
    <n v="52500"/>
  </r>
  <r>
    <n v="1900003211"/>
    <x v="5"/>
    <x v="2"/>
    <n v="21875"/>
  </r>
  <r>
    <n v="1900003212"/>
    <x v="4"/>
    <x v="2"/>
    <n v="93906"/>
  </r>
  <r>
    <n v="1900003213"/>
    <x v="4"/>
    <x v="1"/>
    <n v="23387"/>
  </r>
  <r>
    <n v="1900003214"/>
    <x v="4"/>
    <x v="1"/>
    <n v="3347"/>
  </r>
  <r>
    <n v="1900003404"/>
    <x v="6"/>
    <x v="2"/>
    <n v="60025"/>
  </r>
  <r>
    <n v="1900003405"/>
    <x v="5"/>
    <x v="1"/>
    <n v="13613"/>
  </r>
  <r>
    <n v="1900003406"/>
    <x v="3"/>
    <x v="0"/>
    <n v="79834"/>
  </r>
  <r>
    <n v="1900003407"/>
    <x v="6"/>
    <x v="2"/>
    <n v="60025"/>
  </r>
  <r>
    <n v="1900003928"/>
    <x v="0"/>
    <x v="2"/>
    <n v="63000"/>
  </r>
  <r>
    <n v="1900003930"/>
    <x v="6"/>
    <x v="2"/>
    <n v="100000"/>
  </r>
  <r>
    <n v="1900003931"/>
    <x v="6"/>
    <x v="2"/>
    <n v="100000"/>
  </r>
  <r>
    <n v="1900004171"/>
    <x v="1"/>
    <x v="1"/>
    <n v="254336"/>
  </r>
  <r>
    <n v="1900004173"/>
    <x v="1"/>
    <x v="1"/>
    <n v="266949"/>
  </r>
  <r>
    <n v="1900004220"/>
    <x v="4"/>
    <x v="1"/>
    <n v="11111"/>
  </r>
  <r>
    <n v="1900004221"/>
    <x v="7"/>
    <x v="2"/>
    <n v="3008"/>
  </r>
  <r>
    <n v="1900004376"/>
    <x v="7"/>
    <x v="2"/>
    <n v="6184"/>
  </r>
  <r>
    <n v="1900004378"/>
    <x v="3"/>
    <x v="0"/>
    <n v="1568"/>
  </r>
  <r>
    <n v="1900004380"/>
    <x v="4"/>
    <x v="2"/>
    <n v="18901"/>
  </r>
  <r>
    <n v="1900004382"/>
    <x v="4"/>
    <x v="0"/>
    <n v="27682"/>
  </r>
  <r>
    <n v="1900004383"/>
    <x v="4"/>
    <x v="2"/>
    <n v="5501"/>
  </r>
  <r>
    <n v="1900004384"/>
    <x v="4"/>
    <x v="1"/>
    <n v="123750"/>
  </r>
  <r>
    <n v="1900004404"/>
    <x v="1"/>
    <x v="1"/>
    <n v="825"/>
  </r>
  <r>
    <n v="1900004408"/>
    <x v="1"/>
    <x v="1"/>
    <n v="1556"/>
  </r>
  <r>
    <n v="1900004411"/>
    <x v="1"/>
    <x v="1"/>
    <n v="12350"/>
  </r>
  <r>
    <n v="1900004474"/>
    <x v="7"/>
    <x v="2"/>
    <n v="15593"/>
  </r>
  <r>
    <n v="1900004500"/>
    <x v="7"/>
    <x v="2"/>
    <n v="2212"/>
  </r>
  <r>
    <n v="1900004501"/>
    <x v="7"/>
    <x v="2"/>
    <n v="9056"/>
  </r>
  <r>
    <n v="1900004503"/>
    <x v="1"/>
    <x v="1"/>
    <n v="1897"/>
  </r>
  <r>
    <n v="1900004505"/>
    <x v="1"/>
    <x v="1"/>
    <n v="42500"/>
  </r>
  <r>
    <n v="1900004507"/>
    <x v="1"/>
    <x v="1"/>
    <n v="10917"/>
  </r>
  <r>
    <n v="1900004518"/>
    <x v="1"/>
    <x v="1"/>
    <n v="3375"/>
  </r>
  <r>
    <n v="1900004535"/>
    <x v="1"/>
    <x v="1"/>
    <n v="320175"/>
  </r>
  <r>
    <n v="1900004535"/>
    <x v="1"/>
    <x v="1"/>
    <n v="320175"/>
  </r>
  <r>
    <n v="1900004535"/>
    <x v="1"/>
    <x v="1"/>
    <n v="320175"/>
  </r>
  <r>
    <n v="1900004538"/>
    <x v="1"/>
    <x v="1"/>
    <n v="168593"/>
  </r>
  <r>
    <n v="1900004538"/>
    <x v="1"/>
    <x v="1"/>
    <n v="168593"/>
  </r>
  <r>
    <n v="1900004894"/>
    <x v="1"/>
    <x v="1"/>
    <n v="2970"/>
  </r>
  <r>
    <n v="1900004898"/>
    <x v="2"/>
    <x v="2"/>
    <n v="7022"/>
  </r>
  <r>
    <n v="1900004909"/>
    <x v="1"/>
    <x v="1"/>
    <n v="202350"/>
  </r>
  <r>
    <n v="1900004912"/>
    <x v="2"/>
    <x v="2"/>
    <n v="87500"/>
  </r>
  <r>
    <n v="1900004917"/>
    <x v="2"/>
    <x v="2"/>
    <n v="44260"/>
  </r>
  <r>
    <n v="1900004919"/>
    <x v="3"/>
    <x v="0"/>
    <n v="11550"/>
  </r>
  <r>
    <n v="1900004920"/>
    <x v="3"/>
    <x v="0"/>
    <n v="43033"/>
  </r>
  <r>
    <n v="1900004922"/>
    <x v="3"/>
    <x v="0"/>
    <n v="7700"/>
  </r>
  <r>
    <n v="1900004923"/>
    <x v="3"/>
    <x v="0"/>
    <n v="72139"/>
  </r>
  <r>
    <n v="1900004928"/>
    <x v="7"/>
    <x v="2"/>
    <n v="32585"/>
  </r>
  <r>
    <n v="1900004933"/>
    <x v="7"/>
    <x v="2"/>
    <n v="8045"/>
  </r>
  <r>
    <n v="1900004983"/>
    <x v="1"/>
    <x v="1"/>
    <n v="26968"/>
  </r>
  <r>
    <n v="1900004984"/>
    <x v="1"/>
    <x v="1"/>
    <n v="2437"/>
  </r>
  <r>
    <n v="1900004985"/>
    <x v="1"/>
    <x v="1"/>
    <n v="53278"/>
  </r>
  <r>
    <n v="1900004986"/>
    <x v="1"/>
    <x v="1"/>
    <n v="30048"/>
  </r>
  <r>
    <n v="1900004987"/>
    <x v="1"/>
    <x v="1"/>
    <n v="12500"/>
  </r>
  <r>
    <n v="1900005036"/>
    <x v="2"/>
    <x v="2"/>
    <n v="3854"/>
  </r>
  <r>
    <n v="1900005300"/>
    <x v="1"/>
    <x v="1"/>
    <n v="132392"/>
  </r>
  <r>
    <n v="1900005300"/>
    <x v="1"/>
    <x v="1"/>
    <n v="132392"/>
  </r>
  <r>
    <n v="1900005300"/>
    <x v="1"/>
    <x v="1"/>
    <n v="132392"/>
  </r>
  <r>
    <n v="1900005300"/>
    <x v="1"/>
    <x v="1"/>
    <n v="132392"/>
  </r>
  <r>
    <n v="1900005324"/>
    <x v="7"/>
    <x v="2"/>
    <n v="26805"/>
  </r>
  <r>
    <n v="1900005325"/>
    <x v="3"/>
    <x v="1"/>
    <n v="956"/>
  </r>
  <r>
    <n v="1900005329"/>
    <x v="2"/>
    <x v="2"/>
    <n v="2089"/>
  </r>
  <r>
    <n v="1900005331"/>
    <x v="1"/>
    <x v="1"/>
    <n v="8580"/>
  </r>
  <r>
    <n v="1900005394"/>
    <x v="1"/>
    <x v="1"/>
    <n v="60713"/>
  </r>
  <r>
    <n v="1900005395"/>
    <x v="1"/>
    <x v="1"/>
    <n v="50160"/>
  </r>
  <r>
    <n v="1900005396"/>
    <x v="1"/>
    <x v="1"/>
    <n v="71765"/>
  </r>
  <r>
    <n v="1900005439"/>
    <x v="5"/>
    <x v="2"/>
    <n v="62399"/>
  </r>
  <r>
    <n v="1900005516"/>
    <x v="0"/>
    <x v="2"/>
    <n v="27530"/>
  </r>
  <r>
    <n v="1900005526"/>
    <x v="4"/>
    <x v="1"/>
    <n v="60000"/>
  </r>
  <r>
    <n v="1900005527"/>
    <x v="1"/>
    <x v="1"/>
    <n v="77400"/>
  </r>
  <r>
    <n v="1900005528"/>
    <x v="1"/>
    <x v="1"/>
    <n v="302812"/>
  </r>
  <r>
    <n v="1900005529"/>
    <x v="5"/>
    <x v="1"/>
    <n v="275569"/>
  </r>
  <r>
    <n v="1900005530"/>
    <x v="5"/>
    <x v="1"/>
    <n v="320000"/>
  </r>
  <r>
    <n v="1900005531"/>
    <x v="4"/>
    <x v="1"/>
    <n v="114752"/>
  </r>
  <r>
    <n v="1900005532"/>
    <x v="4"/>
    <x v="0"/>
    <n v="49027"/>
  </r>
  <r>
    <n v="1900005555"/>
    <x v="5"/>
    <x v="2"/>
    <n v="153332"/>
  </r>
  <r>
    <n v="1900005760"/>
    <x v="3"/>
    <x v="0"/>
    <n v="23591"/>
  </r>
  <r>
    <n v="1900005761"/>
    <x v="1"/>
    <x v="1"/>
    <n v="19181"/>
  </r>
  <r>
    <n v="1900005767"/>
    <x v="3"/>
    <x v="0"/>
    <n v="8228"/>
  </r>
  <r>
    <n v="1900005768"/>
    <x v="3"/>
    <x v="2"/>
    <n v="5241"/>
  </r>
  <r>
    <n v="1900005769"/>
    <x v="3"/>
    <x v="2"/>
    <n v="13154"/>
  </r>
  <r>
    <n v="1900005770"/>
    <x v="3"/>
    <x v="0"/>
    <n v="14461"/>
  </r>
  <r>
    <n v="1900005771"/>
    <x v="1"/>
    <x v="1"/>
    <n v="2853"/>
  </r>
  <r>
    <n v="1900005772"/>
    <x v="1"/>
    <x v="1"/>
    <n v="495"/>
  </r>
  <r>
    <n v="1900005773"/>
    <x v="1"/>
    <x v="1"/>
    <n v="5891"/>
  </r>
  <r>
    <n v="1900005774"/>
    <x v="7"/>
    <x v="2"/>
    <n v="4596"/>
  </r>
  <r>
    <n v="1900005775"/>
    <x v="7"/>
    <x v="2"/>
    <n v="21443"/>
  </r>
  <r>
    <n v="1900005776"/>
    <x v="7"/>
    <x v="2"/>
    <n v="21442"/>
  </r>
  <r>
    <n v="1900005777"/>
    <x v="7"/>
    <x v="2"/>
    <n v="21443"/>
  </r>
  <r>
    <n v="1900005778"/>
    <x v="7"/>
    <x v="2"/>
    <n v="17949"/>
  </r>
  <r>
    <n v="1900005779"/>
    <x v="7"/>
    <x v="2"/>
    <n v="17949"/>
  </r>
  <r>
    <n v="1900005780"/>
    <x v="3"/>
    <x v="0"/>
    <n v="7889"/>
  </r>
  <r>
    <n v="1900005781"/>
    <x v="7"/>
    <x v="2"/>
    <n v="8198"/>
  </r>
  <r>
    <n v="1900005782"/>
    <x v="4"/>
    <x v="0"/>
    <n v="18697"/>
  </r>
  <r>
    <n v="1900005783"/>
    <x v="4"/>
    <x v="0"/>
    <n v="17140"/>
  </r>
  <r>
    <n v="1900005784"/>
    <x v="4"/>
    <x v="0"/>
    <n v="8561"/>
  </r>
  <r>
    <n v="1900005785"/>
    <x v="3"/>
    <x v="1"/>
    <n v="6213"/>
  </r>
  <r>
    <n v="1900005786"/>
    <x v="1"/>
    <x v="1"/>
    <n v="8625"/>
  </r>
  <r>
    <n v="1900005787"/>
    <x v="1"/>
    <x v="1"/>
    <n v="4579"/>
  </r>
  <r>
    <n v="1900005788"/>
    <x v="1"/>
    <x v="1"/>
    <n v="1980"/>
  </r>
  <r>
    <n v="1900005789"/>
    <x v="1"/>
    <x v="1"/>
    <n v="3330"/>
  </r>
  <r>
    <n v="1900005910"/>
    <x v="6"/>
    <x v="2"/>
    <n v="90282"/>
  </r>
  <r>
    <n v="1900005911"/>
    <x v="5"/>
    <x v="2"/>
    <n v="68639"/>
  </r>
  <r>
    <n v="1900005912"/>
    <x v="6"/>
    <x v="2"/>
    <n v="90282"/>
  </r>
  <r>
    <n v="1900005913"/>
    <x v="6"/>
    <x v="2"/>
    <n v="90282"/>
  </r>
  <r>
    <n v="1900005915"/>
    <x v="5"/>
    <x v="2"/>
    <n v="67102"/>
  </r>
  <r>
    <n v="1900005959"/>
    <x v="5"/>
    <x v="1"/>
    <n v="125000"/>
  </r>
  <r>
    <n v="1900005960"/>
    <x v="2"/>
    <x v="1"/>
    <n v="115781"/>
  </r>
  <r>
    <n v="1900005961"/>
    <x v="5"/>
    <x v="1"/>
    <n v="137500"/>
  </r>
  <r>
    <n v="1900005962"/>
    <x v="6"/>
    <x v="2"/>
    <n v="208093"/>
  </r>
  <r>
    <n v="1900005964"/>
    <x v="6"/>
    <x v="2"/>
    <n v="153332"/>
  </r>
  <r>
    <n v="1900005965"/>
    <x v="5"/>
    <x v="1"/>
    <n v="131250"/>
  </r>
  <r>
    <n v="2000001072"/>
    <x v="3"/>
    <x v="1"/>
    <n v="56100"/>
  </r>
  <r>
    <n v="2000001076"/>
    <x v="5"/>
    <x v="1"/>
    <n v="50333"/>
  </r>
  <r>
    <n v="2000001082"/>
    <x v="5"/>
    <x v="1"/>
    <n v="74250"/>
  </r>
  <r>
    <n v="2000001083"/>
    <x v="3"/>
    <x v="1"/>
    <n v="48929"/>
  </r>
  <r>
    <n v="2000001086"/>
    <x v="2"/>
    <x v="2"/>
    <n v="49401"/>
  </r>
  <r>
    <n v="2000001563"/>
    <x v="3"/>
    <x v="0"/>
    <n v="9075"/>
  </r>
  <r>
    <n v="2000001567"/>
    <x v="5"/>
    <x v="2"/>
    <n v="24072"/>
  </r>
  <r>
    <n v="2000001570"/>
    <x v="4"/>
    <x v="1"/>
    <n v="5550"/>
  </r>
  <r>
    <n v="2000001575"/>
    <x v="5"/>
    <x v="2"/>
    <n v="10938"/>
  </r>
  <r>
    <n v="2000001579"/>
    <x v="7"/>
    <x v="2"/>
    <n v="2789"/>
  </r>
  <r>
    <n v="2000001583"/>
    <x v="3"/>
    <x v="1"/>
    <n v="14025"/>
  </r>
  <r>
    <n v="2000001589"/>
    <x v="1"/>
    <x v="1"/>
    <n v="1112"/>
  </r>
  <r>
    <n v="2000001598"/>
    <x v="4"/>
    <x v="1"/>
    <n v="4302"/>
  </r>
  <r>
    <n v="2000001604"/>
    <x v="5"/>
    <x v="2"/>
    <n v="2187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x v="0"/>
  </r>
  <r>
    <x v="0"/>
    <x v="0"/>
    <x v="0"/>
  </r>
  <r>
    <x v="0"/>
    <x v="0"/>
    <x v="1"/>
  </r>
  <r>
    <x v="0"/>
    <x v="0"/>
    <x v="2"/>
  </r>
  <r>
    <x v="0"/>
    <x v="0"/>
    <x v="3"/>
  </r>
  <r>
    <x v="0"/>
    <x v="0"/>
    <x v="3"/>
  </r>
  <r>
    <x v="0"/>
    <x v="0"/>
    <x v="4"/>
  </r>
  <r>
    <x v="1"/>
    <x v="1"/>
    <x v="5"/>
  </r>
  <r>
    <x v="1"/>
    <x v="1"/>
    <x v="2"/>
  </r>
  <r>
    <x v="1"/>
    <x v="1"/>
    <x v="6"/>
  </r>
  <r>
    <x v="1"/>
    <x v="1"/>
    <x v="7"/>
  </r>
  <r>
    <x v="1"/>
    <x v="1"/>
    <x v="3"/>
  </r>
  <r>
    <x v="2"/>
    <x v="2"/>
    <x v="8"/>
  </r>
  <r>
    <x v="2"/>
    <x v="2"/>
    <x v="8"/>
  </r>
  <r>
    <x v="2"/>
    <x v="2"/>
    <x v="4"/>
  </r>
  <r>
    <x v="2"/>
    <x v="2"/>
    <x v="9"/>
  </r>
  <r>
    <x v="3"/>
    <x v="3"/>
    <x v="2"/>
  </r>
  <r>
    <x v="3"/>
    <x v="3"/>
    <x v="3"/>
  </r>
  <r>
    <x v="3"/>
    <x v="3"/>
    <x v="8"/>
  </r>
  <r>
    <x v="3"/>
    <x v="3"/>
    <x v="4"/>
  </r>
  <r>
    <x v="4"/>
    <x v="4"/>
    <x v="6"/>
  </r>
  <r>
    <x v="4"/>
    <x v="4"/>
    <x v="10"/>
  </r>
  <r>
    <x v="4"/>
    <x v="4"/>
    <x v="10"/>
  </r>
  <r>
    <x v="5"/>
    <x v="5"/>
    <x v="11"/>
  </r>
  <r>
    <x v="5"/>
    <x v="5"/>
    <x v="11"/>
  </r>
  <r>
    <x v="5"/>
    <x v="5"/>
    <x v="11"/>
  </r>
  <r>
    <x v="5"/>
    <x v="5"/>
    <x v="12"/>
  </r>
  <r>
    <x v="6"/>
    <x v="6"/>
    <x v="8"/>
  </r>
  <r>
    <x v="6"/>
    <x v="6"/>
    <x v="4"/>
  </r>
  <r>
    <x v="6"/>
    <x v="6"/>
    <x v="11"/>
  </r>
  <r>
    <x v="7"/>
    <x v="7"/>
    <x v="12"/>
  </r>
  <r>
    <x v="7"/>
    <x v="7"/>
    <x v="10"/>
  </r>
  <r>
    <x v="8"/>
    <x v="8"/>
    <x v="12"/>
  </r>
  <r>
    <x v="8"/>
    <x v="8"/>
    <x v="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n v="3"/>
    <s v="Animesh Rawat"/>
    <n v="8000000"/>
    <n v="400000"/>
    <d v="2019-11-13T00:00:00"/>
    <x v="0"/>
    <s v="Ahmedabad"/>
    <s v="Open"/>
  </r>
  <r>
    <x v="1"/>
    <x v="1"/>
    <n v="1"/>
    <s v="Vinay"/>
    <n v="200000"/>
    <n v="30000"/>
    <d v="2020-03-31T00:00:00"/>
    <x v="0"/>
    <s v="Ahmedabad"/>
    <s v="Open"/>
  </r>
  <r>
    <x v="2"/>
    <x v="2"/>
    <n v="1"/>
    <s v="Vinay"/>
    <n v="0"/>
    <n v="100000"/>
    <d v="2020-06-30T00:00:00"/>
    <x v="0"/>
    <s v="Ahmedabad"/>
    <s v="Open"/>
  </r>
  <r>
    <x v="3"/>
    <x v="3"/>
    <n v="1"/>
    <s v="Vinay"/>
    <n v="0"/>
    <n v="100000"/>
    <d v="2020-03-31T00:00:00"/>
    <x v="0"/>
    <s v="Ahmedabad"/>
    <s v="Open"/>
  </r>
  <r>
    <x v="4"/>
    <x v="4"/>
    <n v="1"/>
    <s v="Vinay"/>
    <n v="1200000"/>
    <n v="100000"/>
    <d v="2020-03-31T00:00:00"/>
    <x v="0"/>
    <s v="Ahmedabad"/>
    <s v="Open"/>
  </r>
  <r>
    <x v="5"/>
    <x v="5"/>
    <n v="1"/>
    <s v="Vinay"/>
    <n v="0"/>
    <n v="100000"/>
    <d v="2020-05-31T00:00:00"/>
    <x v="0"/>
    <s v="Ahmedabad"/>
    <s v="Open"/>
  </r>
  <r>
    <x v="6"/>
    <x v="6"/>
    <n v="1"/>
    <s v="Vinay"/>
    <n v="0"/>
    <n v="100000"/>
    <d v="2020-05-31T00:00:00"/>
    <x v="0"/>
    <s v="Ahmedabad"/>
    <s v="Open"/>
  </r>
  <r>
    <x v="7"/>
    <x v="7"/>
    <n v="1"/>
    <s v="Vinay"/>
    <n v="0"/>
    <n v="125000"/>
    <d v="2020-06-30T00:00:00"/>
    <x v="0"/>
    <s v="Ahmedabad"/>
    <s v="Open"/>
  </r>
  <r>
    <x v="8"/>
    <x v="8"/>
    <n v="1"/>
    <s v="Vinay"/>
    <n v="0"/>
    <n v="100000"/>
    <d v="2020-03-31T00:00:00"/>
    <x v="0"/>
    <s v="Ahmedabad"/>
    <s v="Open"/>
  </r>
  <r>
    <x v="9"/>
    <x v="9"/>
    <n v="12"/>
    <s v="Shivani Sharma"/>
    <n v="0"/>
    <n v="200000"/>
    <d v="2020-03-31T00:00:00"/>
    <x v="0"/>
    <s v="Ahmedabad"/>
    <s v="Open"/>
  </r>
  <r>
    <x v="10"/>
    <x v="10"/>
    <n v="12"/>
    <s v="Shivani Sharma"/>
    <n v="0"/>
    <n v="75000"/>
    <d v="2020-03-31T00:00:00"/>
    <x v="0"/>
    <s v="Ahmedabad"/>
    <s v="Open"/>
  </r>
  <r>
    <x v="11"/>
    <x v="11"/>
    <n v="12"/>
    <s v="Shivani Sharma"/>
    <n v="0"/>
    <n v="25000"/>
    <d v="2020-03-31T00:00:00"/>
    <x v="0"/>
    <s v="Ahmedabad"/>
    <s v="Open"/>
  </r>
  <r>
    <x v="12"/>
    <x v="12"/>
    <n v="12"/>
    <s v="Shivani Sharma"/>
    <n v="2000000"/>
    <n v="150000"/>
    <d v="2020-05-31T00:00:00"/>
    <x v="0"/>
    <s v="Ahmedabad"/>
    <s v="Open"/>
  </r>
  <r>
    <x v="13"/>
    <x v="13"/>
    <n v="12"/>
    <s v="Shivani Sharma"/>
    <n v="500000"/>
    <n v="75000"/>
    <d v="2020-05-31T00:00:00"/>
    <x v="0"/>
    <s v="Ahmedabad"/>
    <s v="Open"/>
  </r>
  <r>
    <x v="14"/>
    <x v="14"/>
    <n v="3"/>
    <s v="Animesh Rawat"/>
    <n v="2500000"/>
    <n v="125000"/>
    <d v="2019-12-01T00:00:00"/>
    <x v="0"/>
    <s v="Ahmedabad"/>
    <s v="Open"/>
  </r>
  <r>
    <x v="15"/>
    <x v="15"/>
    <n v="10"/>
    <s v="Mark"/>
    <n v="1400000"/>
    <n v="100000"/>
    <d v="2019-12-09T00:00:00"/>
    <x v="0"/>
    <s v="Ahmedabad"/>
    <s v="Open"/>
  </r>
  <r>
    <x v="16"/>
    <x v="16"/>
    <n v="10"/>
    <s v="Mark"/>
    <n v="4500000"/>
    <n v="350000"/>
    <d v="2019-12-11T00:00:00"/>
    <x v="0"/>
    <s v="Ahmedabad"/>
    <s v="Open"/>
  </r>
  <r>
    <x v="17"/>
    <x v="17"/>
    <n v="3"/>
    <s v="Animesh Rawat"/>
    <n v="9500000"/>
    <n v="200000"/>
    <d v="2019-09-30T00:00:00"/>
    <x v="1"/>
    <s v="Ahmedabad"/>
    <s v="Closed Won"/>
  </r>
  <r>
    <x v="18"/>
    <x v="18"/>
    <n v="10"/>
    <s v="Mark"/>
    <n v="4500000"/>
    <n v="300000"/>
    <d v="2019-10-29T00:00:00"/>
    <x v="0"/>
    <s v="Ahmedabad"/>
    <s v="Open"/>
  </r>
  <r>
    <x v="19"/>
    <x v="19"/>
    <n v="3"/>
    <s v="Animesh Rawat"/>
    <n v="0"/>
    <n v="100000"/>
    <d v="2019-11-15T00:00:00"/>
    <x v="0"/>
    <s v="Ahmedabad"/>
    <s v="Open"/>
  </r>
  <r>
    <x v="20"/>
    <x v="20"/>
    <n v="3"/>
    <s v="Animesh Rawat"/>
    <n v="6000000"/>
    <n v="300000"/>
    <d v="2019-12-01T00:00:00"/>
    <x v="0"/>
    <s v="Ahmedabad"/>
    <s v="Open"/>
  </r>
  <r>
    <x v="21"/>
    <x v="21"/>
    <n v="10"/>
    <s v="Mark"/>
    <n v="600000"/>
    <n v="100000"/>
    <d v="2019-11-30T00:00:00"/>
    <x v="0"/>
    <s v="Ahmedabad"/>
    <s v="Open"/>
  </r>
  <r>
    <x v="22"/>
    <x v="22"/>
    <n v="10"/>
    <s v="Mark"/>
    <n v="210000"/>
    <n v="35000"/>
    <d v="2019-11-30T00:00:00"/>
    <x v="0"/>
    <s v="Ahmedabad"/>
    <s v="Open"/>
  </r>
  <r>
    <x v="23"/>
    <x v="23"/>
    <n v="10"/>
    <s v="Mark"/>
    <n v="300000"/>
    <n v="49500"/>
    <d v="2019-09-30T00:00:00"/>
    <x v="1"/>
    <s v="Ahmedabad"/>
    <s v="Closed Won"/>
  </r>
  <r>
    <x v="24"/>
    <x v="24"/>
    <n v="10"/>
    <s v="Mark"/>
    <n v="300000"/>
    <n v="49500"/>
    <d v="2019-09-30T00:00:00"/>
    <x v="1"/>
    <s v="Ahmedabad"/>
    <s v="Closed Won"/>
  </r>
  <r>
    <x v="25"/>
    <x v="25"/>
    <n v="10"/>
    <s v="Mark"/>
    <n v="5000000"/>
    <n v="250000"/>
    <d v="2019-11-30T00:00:00"/>
    <x v="0"/>
    <s v="Ahmedabad"/>
    <s v="Open"/>
  </r>
  <r>
    <x v="26"/>
    <x v="26"/>
    <n v="3"/>
    <s v="Animesh Rawat"/>
    <n v="0"/>
    <n v="100000"/>
    <d v="2019-10-31T00:00:00"/>
    <x v="1"/>
    <s v="Ahmedabad"/>
    <s v="Closed Won"/>
  </r>
  <r>
    <x v="27"/>
    <x v="27"/>
    <n v="12"/>
    <s v="Shivani Sharma"/>
    <n v="90000000"/>
    <n v="200000"/>
    <d v="2020-08-31T00:00:00"/>
    <x v="0"/>
    <s v="Ahmedabad"/>
    <s v="Open"/>
  </r>
  <r>
    <x v="28"/>
    <x v="28"/>
    <n v="3"/>
    <s v="Animesh Rawat"/>
    <n v="0"/>
    <n v="10000"/>
    <d v="2019-09-30T00:00:00"/>
    <x v="2"/>
    <s v="Ahmedabad"/>
    <s v="Open"/>
  </r>
  <r>
    <x v="29"/>
    <x v="29"/>
    <n v="6"/>
    <s v="Ketan Jain"/>
    <n v="0"/>
    <n v="50000"/>
    <d v="2020-03-31T00:00:00"/>
    <x v="0"/>
    <s v="Ahmedabad"/>
    <s v="Open"/>
  </r>
  <r>
    <x v="30"/>
    <x v="30"/>
    <n v="6"/>
    <s v="Ketan Jain"/>
    <n v="300000"/>
    <n v="30000"/>
    <d v="2020-03-31T00:00:00"/>
    <x v="0"/>
    <s v="Ahmedabad"/>
    <s v="Open"/>
  </r>
  <r>
    <x v="31"/>
    <x v="31"/>
    <n v="6"/>
    <s v="Ketan Jain"/>
    <n v="0"/>
    <n v="200000"/>
    <d v="2020-03-31T00:00:00"/>
    <x v="0"/>
    <s v="Ahmedabad"/>
    <s v="Open"/>
  </r>
  <r>
    <x v="32"/>
    <x v="32"/>
    <n v="6"/>
    <s v="Ketan Jain"/>
    <n v="300000"/>
    <n v="50000"/>
    <d v="2020-03-31T00:00:00"/>
    <x v="0"/>
    <s v="Ahmedabad"/>
    <s v="Open"/>
  </r>
  <r>
    <x v="33"/>
    <x v="33"/>
    <n v="6"/>
    <s v="Ketan Jain"/>
    <n v="1000000"/>
    <n v="100000"/>
    <d v="2020-07-31T00:00:00"/>
    <x v="0"/>
    <s v="Ahmedabad"/>
    <s v="Open"/>
  </r>
  <r>
    <x v="34"/>
    <x v="34"/>
    <n v="6"/>
    <s v="Ketan Jain"/>
    <n v="0"/>
    <n v="300000"/>
    <d v="2020-06-30T00:00:00"/>
    <x v="0"/>
    <s v="Ahmedabad"/>
    <s v="Open"/>
  </r>
  <r>
    <x v="35"/>
    <x v="35"/>
    <n v="6"/>
    <s v="Ketan Jain"/>
    <n v="0"/>
    <n v="200000"/>
    <d v="2020-06-30T00:00:00"/>
    <x v="0"/>
    <s v="Ahmedabad"/>
    <s v="Open"/>
  </r>
  <r>
    <x v="36"/>
    <x v="36"/>
    <n v="6"/>
    <s v="Ketan Jain"/>
    <n v="0"/>
    <n v="200000"/>
    <d v="2020-06-30T00:00:00"/>
    <x v="0"/>
    <s v="Ahmedabad"/>
    <s v="Open"/>
  </r>
  <r>
    <x v="37"/>
    <x v="37"/>
    <n v="6"/>
    <s v="Ketan Jain"/>
    <n v="0"/>
    <n v="400000"/>
    <d v="2020-06-30T00:00:00"/>
    <x v="0"/>
    <s v="Ahmedabad"/>
    <s v="Open"/>
  </r>
  <r>
    <x v="38"/>
    <x v="38"/>
    <n v="12"/>
    <s v="Shivani Sharma"/>
    <n v="0"/>
    <n v="300000"/>
    <d v="2020-06-30T00:00:00"/>
    <x v="0"/>
    <s v="Ahmedabad"/>
    <s v="Open"/>
  </r>
  <r>
    <x v="39"/>
    <x v="39"/>
    <n v="12"/>
    <s v="Shivani Sharma"/>
    <n v="500000"/>
    <n v="50000"/>
    <d v="2019-12-31T00:00:00"/>
    <x v="0"/>
    <s v="Ahmedabad"/>
    <s v="Open"/>
  </r>
  <r>
    <x v="40"/>
    <x v="40"/>
    <n v="12"/>
    <s v="Shivani Sharma"/>
    <n v="1000000"/>
    <n v="100000"/>
    <d v="2019-09-30T00:00:00"/>
    <x v="0"/>
    <s v="Ahmedabad"/>
    <s v="Open"/>
  </r>
  <r>
    <x v="41"/>
    <x v="41"/>
    <n v="10"/>
    <s v="Mark"/>
    <n v="500000"/>
    <n v="62000"/>
    <d v="2019-09-30T00:00:00"/>
    <x v="0"/>
    <s v="Ahmedabad"/>
    <s v="Open"/>
  </r>
  <r>
    <x v="42"/>
    <x v="42"/>
    <n v="10"/>
    <s v="Mark"/>
    <n v="300000"/>
    <n v="37500"/>
    <d v="2019-09-30T00:00:00"/>
    <x v="0"/>
    <s v="Ahmedabad"/>
    <s v="Open"/>
  </r>
  <r>
    <x v="43"/>
    <x v="43"/>
    <n v="3"/>
    <s v="Animesh Rawat"/>
    <n v="700000"/>
    <n v="100000"/>
    <d v="2019-12-31T00:00:00"/>
    <x v="0"/>
    <s v="Ahmedabad"/>
    <s v="Open"/>
  </r>
  <r>
    <x v="44"/>
    <x v="44"/>
    <n v="10"/>
    <s v="Mark"/>
    <n v="800000"/>
    <n v="50000"/>
    <d v="2019-09-30T00:00:00"/>
    <x v="0"/>
    <s v="Ahmedabad"/>
    <s v="Open"/>
  </r>
  <r>
    <x v="45"/>
    <x v="45"/>
    <n v="3"/>
    <s v="Animesh Rawat"/>
    <n v="0"/>
    <n v="500000"/>
    <d v="2019-10-01T00:00:00"/>
    <x v="1"/>
    <s v="Ahmedabad"/>
    <s v="Closed Won"/>
  </r>
  <r>
    <x v="46"/>
    <x v="46"/>
    <n v="12"/>
    <s v="Shivani Sharma"/>
    <n v="1000000"/>
    <n v="100000"/>
    <d v="2019-12-31T00:00:00"/>
    <x v="0"/>
    <s v="Ahmedabad"/>
    <s v="Open"/>
  </r>
  <r>
    <x v="47"/>
    <x v="47"/>
    <n v="3"/>
    <s v="Animesh Rawat"/>
    <n v="0"/>
    <n v="50000"/>
    <d v="2019-09-30T00:00:00"/>
    <x v="2"/>
    <s v="Ahmedabad"/>
    <s v="Open"/>
  </r>
  <r>
    <x v="48"/>
    <x v="48"/>
    <n v="12"/>
    <s v="Shivani Sharma"/>
    <n v="0"/>
    <n v="50000"/>
    <d v="2020-03-31T00:00:00"/>
    <x v="0"/>
    <s v="Ahmedabad"/>
    <s v="Open"/>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s v="OPP1900001042"/>
    <n v="3"/>
    <s v="Animesh Rawat"/>
    <n v="8000000"/>
    <n v="400000"/>
    <d v="2019-11-13T00:00:00"/>
    <s v="Qualify Opportunity"/>
    <s v="Ahmedabad"/>
    <s v="Employee Benefits (EB)"/>
    <x v="0"/>
    <s v="Mediclaim"/>
    <s v="Group Medical"/>
    <s v="Open"/>
  </r>
  <r>
    <x v="1"/>
    <s v="OPP1900001047"/>
    <n v="1"/>
    <s v="Vinay"/>
    <n v="200000"/>
    <n v="30000"/>
    <d v="2020-03-31T00:00:00"/>
    <s v="Qualify Opportunity"/>
    <s v="Ahmedabad"/>
    <s v="Employee Benefits (EB)"/>
    <x v="0"/>
    <s v="Mediclaim"/>
    <s v="Group Personal Accident"/>
    <s v="Open"/>
  </r>
  <r>
    <x v="2"/>
    <s v="OPP1900001048"/>
    <n v="1"/>
    <s v="Vinay"/>
    <n v="0"/>
    <n v="100000"/>
    <d v="2020-06-30T00:00:00"/>
    <s v="Qualify Opportunity"/>
    <s v="Ahmedabad"/>
    <s v="Marine"/>
    <x v="1"/>
    <s v="Marine Hull"/>
    <s v="Charterers' Liability Policy"/>
    <s v="Open"/>
  </r>
  <r>
    <x v="3"/>
    <s v="OPP1900001050"/>
    <n v="1"/>
    <s v="Vinay"/>
    <n v="0"/>
    <n v="100000"/>
    <d v="2020-03-31T00:00:00"/>
    <s v="Qualify Opportunity"/>
    <s v="Ahmedabad"/>
    <s v="Marine"/>
    <x v="1"/>
    <s v="Marine Hull"/>
    <s v="Charterers' Liability Policy"/>
    <s v="Open"/>
  </r>
  <r>
    <x v="4"/>
    <s v="OPP1900001051"/>
    <n v="1"/>
    <s v="Vinay"/>
    <n v="1200000"/>
    <n v="100000"/>
    <d v="2020-03-31T00:00:00"/>
    <s v="Qualify Opportunity"/>
    <s v="Ahmedabad"/>
    <s v="Trade Credit &amp;amp; Political Risk"/>
    <x v="2"/>
    <s v="Miscellaneous"/>
    <s v="Trade Credit Insurance"/>
    <s v="Open"/>
  </r>
  <r>
    <x v="5"/>
    <s v="OPP1900001052"/>
    <n v="1"/>
    <s v="Vinay"/>
    <n v="0"/>
    <n v="100000"/>
    <d v="2020-05-31T00:00:00"/>
    <s v="Qualify Opportunity"/>
    <s v="Ahmedabad"/>
    <s v="Liability"/>
    <x v="3"/>
    <s v="Financial Lines"/>
    <s v="Commercial General Liability"/>
    <s v="Open"/>
  </r>
  <r>
    <x v="6"/>
    <s v="OPP1900001053"/>
    <n v="1"/>
    <s v="Vinay"/>
    <n v="0"/>
    <n v="100000"/>
    <d v="2020-05-31T00:00:00"/>
    <s v="Qualify Opportunity"/>
    <s v="Ahmedabad"/>
    <s v="Marine"/>
    <x v="1"/>
    <s v="Marine Hull"/>
    <s v="Charterers' Liability Policy"/>
    <s v="Open"/>
  </r>
  <r>
    <x v="7"/>
    <s v="OPP1900001054"/>
    <n v="1"/>
    <s v="Vinay"/>
    <n v="0"/>
    <n v="125000"/>
    <d v="2020-06-30T00:00:00"/>
    <s v="Qualify Opportunity"/>
    <s v="Ahmedabad"/>
    <s v="Employee Benefits (EB)"/>
    <x v="0"/>
    <s v="Mediclaim"/>
    <s v="Group Medical"/>
    <s v="Open"/>
  </r>
  <r>
    <x v="8"/>
    <s v="OPP1900001055"/>
    <n v="1"/>
    <s v="Vinay"/>
    <n v="0"/>
    <n v="100000"/>
    <d v="2020-03-31T00:00:00"/>
    <s v="Qualify Opportunity"/>
    <s v="Ahmedabad"/>
    <s v="Marine"/>
    <x v="1"/>
    <s v="Marine Hull"/>
    <s v="Charterers' Liability Policy"/>
    <s v="Open"/>
  </r>
  <r>
    <x v="9"/>
    <s v="OPP1900001056"/>
    <n v="12"/>
    <s v="Shivani Sharma"/>
    <n v="0"/>
    <n v="200000"/>
    <d v="2020-03-31T00:00:00"/>
    <s v="Qualify Opportunity"/>
    <s v="Ahmedabad"/>
    <s v="Marine"/>
    <x v="1"/>
    <s v="Marine Hull"/>
    <s v="Charterers' Liability Policy"/>
    <s v="Open"/>
  </r>
  <r>
    <x v="10"/>
    <s v="OPP1900001057"/>
    <n v="12"/>
    <s v="Shivani Sharma"/>
    <n v="0"/>
    <n v="75000"/>
    <d v="2020-03-31T00:00:00"/>
    <s v="Qualify Opportunity"/>
    <s v="Ahmedabad"/>
    <s v="Employee Benefits (EB)"/>
    <x v="0"/>
    <s v="Mediclaim"/>
    <s v="Group Medical"/>
    <s v="Open"/>
  </r>
  <r>
    <x v="11"/>
    <s v="OPP1900001058"/>
    <n v="12"/>
    <s v="Shivani Sharma"/>
    <n v="0"/>
    <n v="25000"/>
    <d v="2020-03-31T00:00:00"/>
    <s v="Qualify Opportunity"/>
    <s v="Ahmedabad"/>
    <s v="Employee Benefits (EB)"/>
    <x v="0"/>
    <s v="Mediclaim"/>
    <s v="Group Personal Accident"/>
    <s v="Open"/>
  </r>
  <r>
    <x v="12"/>
    <s v="OPP1900001072"/>
    <n v="12"/>
    <s v="Shivani Sharma"/>
    <n v="2000000"/>
    <n v="150000"/>
    <d v="2020-05-31T00:00:00"/>
    <s v="Qualify Opportunity"/>
    <s v="Ahmedabad"/>
    <s v="Employee Benefits (EB)"/>
    <x v="0"/>
    <s v="Mediclaim"/>
    <s v="Group Medical"/>
    <s v="Open"/>
  </r>
  <r>
    <x v="13"/>
    <s v="OPP1900001138"/>
    <n v="12"/>
    <s v="Shivani Sharma"/>
    <n v="500000"/>
    <n v="75000"/>
    <d v="2020-05-31T00:00:00"/>
    <s v="Qualify Opportunity"/>
    <s v="Ahmedabad"/>
    <s v="Liability"/>
    <x v="3"/>
    <s v="Financial Lines"/>
    <s v="Cyber Liability Insurance"/>
    <s v="Open"/>
  </r>
  <r>
    <x v="14"/>
    <s v="OPP1900001222"/>
    <n v="3"/>
    <s v="Animesh Rawat"/>
    <n v="2500000"/>
    <n v="125000"/>
    <d v="2019-12-01T00:00:00"/>
    <s v="Qualify Opportunity"/>
    <s v="Ahmedabad"/>
    <s v="Employee Benefits (EB)"/>
    <x v="0"/>
    <s v="Mediclaim"/>
    <s v="Group Medical"/>
    <s v="Open"/>
  </r>
  <r>
    <x v="15"/>
    <s v="OPP1900001364"/>
    <n v="10"/>
    <s v="Mark"/>
    <n v="1400000"/>
    <n v="100000"/>
    <d v="2019-12-09T00:00:00"/>
    <s v="Qualify Opportunity"/>
    <s v="Ahmedabad"/>
    <s v="Employee Benefits (EB)"/>
    <x v="0"/>
    <s v="Mediclaim"/>
    <s v="Group Medical"/>
    <s v="Open"/>
  </r>
  <r>
    <x v="16"/>
    <s v="OPP1900001365"/>
    <n v="10"/>
    <s v="Mark"/>
    <n v="4500000"/>
    <n v="350000"/>
    <d v="2019-12-11T00:00:00"/>
    <s v="Qualify Opportunity"/>
    <s v="Ahmedabad"/>
    <s v="Employee Benefits (EB)"/>
    <x v="2"/>
    <s v="Miscellaneous"/>
    <s v="Group Medical"/>
    <s v="Open"/>
  </r>
  <r>
    <x v="17"/>
    <s v="OPP1900001366"/>
    <n v="3"/>
    <s v="Animesh Rawat"/>
    <n v="9500000"/>
    <n v="200000"/>
    <d v="2019-09-30T00:00:00"/>
    <s v="Negotiate"/>
    <s v="Ahmedabad"/>
    <s v="Employee Benefits (EB)"/>
    <x v="0"/>
    <s v="Mediclaim"/>
    <s v="Group Medical"/>
    <s v="Closed Won"/>
  </r>
  <r>
    <x v="18"/>
    <s v="OPP1900001390"/>
    <n v="10"/>
    <s v="Mark"/>
    <n v="4500000"/>
    <n v="300000"/>
    <d v="2019-10-29T00:00:00"/>
    <s v="Qualify Opportunity"/>
    <s v="Ahmedabad"/>
    <s v="Employee Benefits (EB)"/>
    <x v="0"/>
    <s v="Mediclaim"/>
    <s v="Group Medical"/>
    <s v="Open"/>
  </r>
  <r>
    <x v="19"/>
    <s v="OPP1900001391"/>
    <n v="3"/>
    <s v="Animesh Rawat"/>
    <n v="0"/>
    <n v="100000"/>
    <d v="2019-11-15T00:00:00"/>
    <s v="Qualify Opportunity"/>
    <s v="Ahmedabad"/>
    <s v="Employee Benefits (EB)"/>
    <x v="0"/>
    <s v="Mediclaim"/>
    <s v="Group Medical"/>
    <s v="Open"/>
  </r>
  <r>
    <x v="20"/>
    <s v="OPP1900001392"/>
    <n v="3"/>
    <s v="Animesh Rawat"/>
    <n v="6000000"/>
    <n v="300000"/>
    <d v="2019-12-01T00:00:00"/>
    <s v="Qualify Opportunity"/>
    <s v="Ahmedabad"/>
    <s v="Employee Benefits (EB)"/>
    <x v="0"/>
    <s v="Mediclaim"/>
    <s v="Group Medical"/>
    <s v="Open"/>
  </r>
  <r>
    <x v="21"/>
    <s v="OPP1900001393"/>
    <n v="10"/>
    <s v="Mark"/>
    <n v="600000"/>
    <n v="100000"/>
    <d v="2019-11-30T00:00:00"/>
    <s v="Qualify Opportunity"/>
    <s v="Ahmedabad"/>
    <s v="Emerging Corporates Group (ECG)"/>
    <x v="0"/>
    <s v="Mediclaim"/>
    <s v="Group Medical"/>
    <s v="Open"/>
  </r>
  <r>
    <x v="22"/>
    <s v="OPP1900001394"/>
    <n v="10"/>
    <s v="Mark"/>
    <n v="210000"/>
    <n v="35000"/>
    <d v="2019-11-30T00:00:00"/>
    <s v="Qualify Opportunity"/>
    <s v="Ahmedabad"/>
    <s v="Emerging Corporates Group (ECG)"/>
    <x v="0"/>
    <s v="Mediclaim"/>
    <s v="Group Personal Accident"/>
    <s v="Open"/>
  </r>
  <r>
    <x v="23"/>
    <s v="OPP1900001655"/>
    <n v="10"/>
    <s v="Mark"/>
    <n v="300000"/>
    <n v="49500"/>
    <d v="2019-09-30T00:00:00"/>
    <s v="Negotiate"/>
    <s v="Ahmedabad"/>
    <s v="Liability"/>
    <x v="3"/>
    <s v="Financial Lines"/>
    <s v="Commercial General Liability"/>
    <s v="Closed Won"/>
  </r>
  <r>
    <x v="24"/>
    <s v="OPP1900001656"/>
    <n v="10"/>
    <s v="Mark"/>
    <n v="300000"/>
    <n v="49500"/>
    <d v="2019-09-30T00:00:00"/>
    <s v="Negotiate"/>
    <s v="Ahmedabad"/>
    <s v="Liability"/>
    <x v="3"/>
    <s v="Financial Lines"/>
    <s v="Commercial Crime Insurance"/>
    <s v="Closed Won"/>
  </r>
  <r>
    <x v="25"/>
    <s v="OPP1900001803"/>
    <n v="10"/>
    <s v="Mark"/>
    <n v="5000000"/>
    <n v="250000"/>
    <d v="2019-11-30T00:00:00"/>
    <s v="Qualify Opportunity"/>
    <s v="Ahmedabad"/>
    <s v="Employee Benefits (EB)"/>
    <x v="0"/>
    <s v="Mediclaim"/>
    <s v="Group Medical"/>
    <s v="Open"/>
  </r>
  <r>
    <x v="26"/>
    <s v="OPP1900001843"/>
    <n v="3"/>
    <s v="Animesh Rawat"/>
    <n v="0"/>
    <n v="100000"/>
    <d v="2019-10-31T00:00:00"/>
    <s v="Negotiate"/>
    <s v="Ahmedabad"/>
    <s v="Marine"/>
    <x v="1"/>
    <s v="Marine Cargo"/>
    <s v="Marine Combo policy ( EXIM +Inland)"/>
    <s v="Closed Won"/>
  </r>
  <r>
    <x v="27"/>
    <s v="OPP1900001906"/>
    <n v="12"/>
    <s v="Shivani Sharma"/>
    <n v="90000000"/>
    <n v="200000"/>
    <d v="2020-08-31T00:00:00"/>
    <s v="Qualify Opportunity"/>
    <s v="Ahmedabad"/>
    <s v="Property / BI"/>
    <x v="4"/>
    <s v="Constructions &amp;amp; Infrastructure"/>
    <s v="Industrial All Risks"/>
    <s v="Open"/>
  </r>
  <r>
    <x v="28"/>
    <s v="OPP1900001923"/>
    <n v="3"/>
    <s v="Animesh Rawat"/>
    <n v="0"/>
    <n v="10000"/>
    <d v="2019-09-30T00:00:00"/>
    <s v="Propose Solution"/>
    <s v="Ahmedabad"/>
    <s v="Marine"/>
    <x v="1"/>
    <s v="Marine Cargo"/>
    <s v="Marine Cargo"/>
    <s v="Open"/>
  </r>
  <r>
    <x v="29"/>
    <s v="OPP1900001937"/>
    <n v="6"/>
    <s v="Ketan Jain"/>
    <n v="0"/>
    <n v="50000"/>
    <d v="2020-03-31T00:00:00"/>
    <s v="Qualify Opportunity"/>
    <s v="Ahmedabad"/>
    <s v="Property / BI"/>
    <x v="4"/>
    <s v="Constructions &amp;amp; Infrastructure"/>
    <s v="Fire &amp;amp; Special Perils"/>
    <s v="Open"/>
  </r>
  <r>
    <x v="30"/>
    <s v="OPP1900001938"/>
    <n v="6"/>
    <s v="Ketan Jain"/>
    <n v="300000"/>
    <n v="30000"/>
    <d v="2020-03-31T00:00:00"/>
    <s v="Qualify Opportunity"/>
    <s v="Ahmedabad"/>
    <s v="Construction, Power &amp; Infrastructure"/>
    <x v="5"/>
    <s v="Engineering"/>
    <s v="Contractors All Risk"/>
    <s v="Open"/>
  </r>
  <r>
    <x v="31"/>
    <s v="OPP1900001939"/>
    <n v="6"/>
    <s v="Ketan Jain"/>
    <n v="0"/>
    <n v="200000"/>
    <d v="2020-03-31T00:00:00"/>
    <s v="Qualify Opportunity"/>
    <s v="Ahmedabad"/>
    <s v="Property / BI"/>
    <x v="4"/>
    <s v="Constructions &amp;amp; Infrastructure"/>
    <s v="Fire &amp;amp; Special Perils"/>
    <s v="Open"/>
  </r>
  <r>
    <x v="32"/>
    <s v="OPP1900001940"/>
    <n v="6"/>
    <s v="Ketan Jain"/>
    <n v="300000"/>
    <n v="50000"/>
    <d v="2020-03-31T00:00:00"/>
    <s v="Qualify Opportunity"/>
    <s v="Ahmedabad"/>
    <s v="Property / BI"/>
    <x v="4"/>
    <s v="Constructions &amp;amp; Infrastructure"/>
    <s v="Fire &amp;amp; Special Perils"/>
    <s v="Open"/>
  </r>
  <r>
    <x v="33"/>
    <s v="OPP1900001941"/>
    <n v="6"/>
    <s v="Ketan Jain"/>
    <n v="1000000"/>
    <n v="100000"/>
    <d v="2020-07-31T00:00:00"/>
    <s v="Qualify Opportunity"/>
    <s v="Ahmedabad"/>
    <s v="Property / BI"/>
    <x v="4"/>
    <s v="Constructions &amp;amp; Infrastructure"/>
    <s v="Fire &amp;amp; Special Perils"/>
    <s v="Open"/>
  </r>
  <r>
    <x v="34"/>
    <s v="OPP1900001942"/>
    <n v="6"/>
    <s v="Ketan Jain"/>
    <n v="0"/>
    <n v="300000"/>
    <d v="2020-06-30T00:00:00"/>
    <s v="Qualify Opportunity"/>
    <s v="Ahmedabad"/>
    <s v="Property / BI"/>
    <x v="4"/>
    <s v="Constructions &amp;amp; Infrastructure"/>
    <s v="Fire &amp;amp; Special Perils"/>
    <s v="Open"/>
  </r>
  <r>
    <x v="35"/>
    <s v="OPP1900001943"/>
    <n v="6"/>
    <s v="Ketan Jain"/>
    <n v="0"/>
    <n v="200000"/>
    <d v="2020-06-30T00:00:00"/>
    <s v="Qualify Opportunity"/>
    <s v="Ahmedabad"/>
    <s v="Property / BI"/>
    <x v="4"/>
    <s v="Constructions &amp;amp; Infrastructure"/>
    <s v="Fire &amp;amp; Special Perils"/>
    <s v="Open"/>
  </r>
  <r>
    <x v="36"/>
    <s v="OPP1900001944"/>
    <n v="6"/>
    <s v="Ketan Jain"/>
    <n v="0"/>
    <n v="200000"/>
    <d v="2020-06-30T00:00:00"/>
    <s v="Qualify Opportunity"/>
    <s v="Ahmedabad"/>
    <s v="Property / BI"/>
    <x v="4"/>
    <s v="Constructions &amp;amp; Infrastructure"/>
    <s v="Fire &amp;amp; Special Perils"/>
    <s v="Open"/>
  </r>
  <r>
    <x v="37"/>
    <s v="OPP1900001945"/>
    <n v="6"/>
    <s v="Ketan Jain"/>
    <n v="0"/>
    <n v="400000"/>
    <d v="2020-06-30T00:00:00"/>
    <s v="Qualify Opportunity"/>
    <s v="Ahmedabad"/>
    <s v="Property / BI"/>
    <x v="4"/>
    <s v="Constructions &amp;amp; Infrastructure"/>
    <s v="Fire &amp;amp; Special Perils"/>
    <s v="Open"/>
  </r>
  <r>
    <x v="38"/>
    <s v="OPP1900001946"/>
    <n v="12"/>
    <s v="Shivani Sharma"/>
    <n v="0"/>
    <n v="300000"/>
    <d v="2020-06-30T00:00:00"/>
    <s v="Qualify Opportunity"/>
    <s v="Ahmedabad"/>
    <s v="Crises Mgmt / Terr / Political Risks / K&amp;amp;R"/>
    <x v="6"/>
    <s v="Political Risks"/>
    <s v="SABOTAGE &amp;amp; TERRORISM &amp;amp; Political Violence"/>
    <s v="Open"/>
  </r>
  <r>
    <x v="39"/>
    <s v="OPP1900001947"/>
    <n v="12"/>
    <s v="Shivani Sharma"/>
    <n v="500000"/>
    <n v="50000"/>
    <d v="2019-12-31T00:00:00"/>
    <s v="Qualify Opportunity"/>
    <s v="Ahmedabad"/>
    <s v="Construction, Power &amp; Infrastructure"/>
    <x v="5"/>
    <s v="Engineering"/>
    <s v="Contractors All Risk"/>
    <s v="Open"/>
  </r>
  <r>
    <x v="40"/>
    <s v="OPP1900001950"/>
    <n v="12"/>
    <s v="Shivani Sharma"/>
    <n v="1000000"/>
    <n v="100000"/>
    <d v="2019-09-30T00:00:00"/>
    <s v="Qualify Opportunity"/>
    <s v="Ahmedabad"/>
    <s v="Construction, Power &amp; Infrastructure"/>
    <x v="5"/>
    <s v="Engineering"/>
    <s v="Contractors All Risk"/>
    <s v="Open"/>
  </r>
  <r>
    <x v="41"/>
    <s v="OPP1900001975"/>
    <n v="10"/>
    <s v="Mark"/>
    <n v="500000"/>
    <n v="62000"/>
    <d v="2019-09-30T00:00:00"/>
    <s v="Qualify Opportunity"/>
    <s v="Ahmedabad"/>
    <s v="Construction, Power &amp; Infrastructure"/>
    <x v="5"/>
    <s v="Engineering"/>
    <s v="Contractors All Risk"/>
    <s v="Open"/>
  </r>
  <r>
    <x v="42"/>
    <s v="OPP1900001976"/>
    <n v="10"/>
    <s v="Mark"/>
    <n v="300000"/>
    <n v="37500"/>
    <d v="2019-09-30T00:00:00"/>
    <s v="Qualify Opportunity"/>
    <s v="Ahmedabad"/>
    <s v="Construction, Power &amp; Infrastructure"/>
    <x v="5"/>
    <s v="Engineering"/>
    <s v="Contractors All Risk"/>
    <s v="Open"/>
  </r>
  <r>
    <x v="43"/>
    <s v="OPP1900002004"/>
    <n v="3"/>
    <s v="Animesh Rawat"/>
    <n v="700000"/>
    <n v="100000"/>
    <d v="2019-12-31T00:00:00"/>
    <s v="Qualify Opportunity"/>
    <s v="Ahmedabad"/>
    <s v="Property / BI"/>
    <x v="4"/>
    <s v="Constructions &amp;amp; Infrastructure"/>
    <s v="Fire &amp;amp; Special Perils"/>
    <s v="Open"/>
  </r>
  <r>
    <x v="44"/>
    <s v="OPP1900002039"/>
    <n v="10"/>
    <s v="Mark"/>
    <n v="800000"/>
    <n v="50000"/>
    <d v="2019-09-30T00:00:00"/>
    <s v="Qualify Opportunity"/>
    <s v="Ahmedabad"/>
    <s v="Construction, Power &amp; Infrastructure"/>
    <x v="5"/>
    <s v="Engineering"/>
    <s v="Contractors All Risk"/>
    <s v="Open"/>
  </r>
  <r>
    <x v="45"/>
    <s v="OPP1900002070"/>
    <n v="3"/>
    <s v="Animesh Rawat"/>
    <n v="0"/>
    <n v="500000"/>
    <d v="2019-10-01T00:00:00"/>
    <s v="Negotiate"/>
    <s v="Ahmedabad"/>
    <s v="Property / BI"/>
    <x v="4"/>
    <s v="Constructions &amp;amp; Infrastructure"/>
    <s v="Fire &amp;amp; Special Perils"/>
    <s v="Closed Won"/>
  </r>
  <r>
    <x v="46"/>
    <s v="OPP1900002092"/>
    <n v="12"/>
    <s v="Shivani Sharma"/>
    <n v="1000000"/>
    <n v="100000"/>
    <d v="2019-12-31T00:00:00"/>
    <s v="Qualify Opportunity"/>
    <s v="Ahmedabad"/>
    <s v="Property / BI"/>
    <x v="4"/>
    <s v="Constructions &amp;amp; Infrastructure"/>
    <s v="Fire &amp;amp; Special Perils"/>
    <s v="Open"/>
  </r>
  <r>
    <x v="47"/>
    <s v="OPP1900002098"/>
    <n v="3"/>
    <s v="Animesh Rawat"/>
    <n v="0"/>
    <n v="50000"/>
    <d v="2019-09-30T00:00:00"/>
    <s v="Propose Solution"/>
    <s v="Ahmedabad"/>
    <s v="Property / BI"/>
    <x v="4"/>
    <s v="Constructions &amp;amp; Infrastructure"/>
    <s v="Fire &amp;amp; Special Perils"/>
    <s v="Open"/>
  </r>
  <r>
    <x v="48"/>
    <s v="OPP1900002104"/>
    <n v="12"/>
    <s v="Shivani Sharma"/>
    <n v="0"/>
    <n v="50000"/>
    <d v="2020-03-31T00:00:00"/>
    <s v="Qualify Opportunity"/>
    <s v="Ahmedabad"/>
    <s v="Liability"/>
    <x v="3"/>
    <s v="Financial Lines"/>
    <s v="Director &amp;amp; Officers / Management  Liability"/>
    <s v="Ope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F322AD-71B9-1745-AC13-0BA8156DB44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
    <pivotField showAll="0"/>
    <pivotField showAll="0"/>
    <pivotField axis="axisRow" showAll="0">
      <items count="4">
        <item x="2"/>
        <item x="0"/>
        <item x="1"/>
        <item t="default"/>
      </items>
    </pivotField>
    <pivotField dataField="1" showAll="0"/>
  </pivotFields>
  <rowFields count="1">
    <field x="2"/>
  </rowFields>
  <rowItems count="4">
    <i>
      <x/>
    </i>
    <i>
      <x v="1"/>
    </i>
    <i>
      <x v="2"/>
    </i>
    <i t="grand">
      <x/>
    </i>
  </rowItems>
  <colItems count="1">
    <i/>
  </colItems>
  <dataFields count="1">
    <dataField name="Sum of Invoiced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C1EF0C-C7C8-914A-9E14-EE0DC06B0E6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3" firstHeaderRow="1" firstDataRow="2" firstDataCol="1"/>
  <pivotFields count="4">
    <pivotField dataField="1" showAll="0"/>
    <pivotField axis="axisRow" showAll="0">
      <items count="9">
        <item x="6"/>
        <item x="7"/>
        <item x="1"/>
        <item x="3"/>
        <item x="4"/>
        <item x="0"/>
        <item x="5"/>
        <item x="2"/>
        <item t="default"/>
      </items>
    </pivotField>
    <pivotField axis="axisCol" showAll="0">
      <items count="4">
        <item x="2"/>
        <item x="0"/>
        <item x="1"/>
        <item t="default"/>
      </items>
    </pivotField>
    <pivotField showAll="0"/>
  </pivotFields>
  <rowFields count="1">
    <field x="1"/>
  </rowFields>
  <rowItems count="9">
    <i>
      <x/>
    </i>
    <i>
      <x v="1"/>
    </i>
    <i>
      <x v="2"/>
    </i>
    <i>
      <x v="3"/>
    </i>
    <i>
      <x v="4"/>
    </i>
    <i>
      <x v="5"/>
    </i>
    <i>
      <x v="6"/>
    </i>
    <i>
      <x v="7"/>
    </i>
    <i t="grand">
      <x/>
    </i>
  </rowItems>
  <colFields count="1">
    <field x="2"/>
  </colFields>
  <colItems count="4">
    <i>
      <x/>
    </i>
    <i>
      <x v="1"/>
    </i>
    <i>
      <x v="2"/>
    </i>
    <i t="grand">
      <x/>
    </i>
  </colItems>
  <dataFields count="1">
    <dataField name="Count of Invoice_number" fld="0" subtotal="count" baseField="0" baseItem="0" numFmtId="2"/>
  </dataFields>
  <formats count="5">
    <format dxfId="33">
      <pivotArea collapsedLevelsAreSubtotals="1" fieldPosition="0">
        <references count="2">
          <reference field="1" count="1">
            <x v="2"/>
          </reference>
          <reference field="2" count="1" selected="0">
            <x v="2"/>
          </reference>
        </references>
      </pivotArea>
    </format>
    <format dxfId="32">
      <pivotArea field="1" grandCol="1" collapsedLevelsAreSubtotals="1" axis="axisRow" fieldPosition="0">
        <references count="1">
          <reference field="1" count="1">
            <x v="2"/>
          </reference>
        </references>
      </pivotArea>
    </format>
    <format dxfId="31">
      <pivotArea field="2" grandRow="1" outline="0" collapsedLevelsAreSubtotals="1" axis="axisCol" fieldPosition="0">
        <references count="1">
          <reference field="2" count="1" selected="0">
            <x v="2"/>
          </reference>
        </references>
      </pivotArea>
    </format>
    <format dxfId="30">
      <pivotArea field="2" grandRow="1" outline="0" collapsedLevelsAreSubtotals="1" axis="axisCol" fieldPosition="0">
        <references count="1">
          <reference field="2" count="1" selected="0">
            <x v="0"/>
          </reference>
        </references>
      </pivotArea>
    </format>
    <format dxfId="29">
      <pivotArea outline="0" collapsedLevelsAreSubtotals="1" fieldPosition="0"/>
    </format>
  </format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3">
          <reference field="4294967294" count="1" selected="0">
            <x v="0"/>
          </reference>
          <reference field="1" count="1" selected="0">
            <x v="5"/>
          </reference>
          <reference field="2" count="1" selected="0">
            <x v="1"/>
          </reference>
        </references>
      </pivotArea>
    </chartFormat>
    <chartFormat chart="0" format="4">
      <pivotArea type="data" outline="0" fieldPosition="0">
        <references count="3">
          <reference field="4294967294" count="1" selected="0">
            <x v="0"/>
          </reference>
          <reference field="1" count="1" selected="0">
            <x v="5"/>
          </reference>
          <reference field="2" count="1" selected="0">
            <x v="0"/>
          </reference>
        </references>
      </pivotArea>
    </chartFormat>
    <chartFormat chart="0" format="5">
      <pivotArea type="data" outline="0" fieldPosition="0">
        <references count="3">
          <reference field="4294967294" count="1" selected="0">
            <x v="0"/>
          </reference>
          <reference field="1" count="1" selected="0">
            <x v="3"/>
          </reference>
          <reference field="2" count="1" selected="0">
            <x v="0"/>
          </reference>
        </references>
      </pivotArea>
    </chartFormat>
    <chartFormat chart="0" format="6">
      <pivotArea type="data" outline="0" fieldPosition="0">
        <references count="3">
          <reference field="4294967294" count="1" selected="0">
            <x v="0"/>
          </reference>
          <reference field="1" count="1" selected="0">
            <x v="2"/>
          </reference>
          <reference field="2" count="1" selected="0">
            <x v="1"/>
          </reference>
        </references>
      </pivotArea>
    </chartFormat>
    <chartFormat chart="0" format="7">
      <pivotArea type="data" outline="0" fieldPosition="0">
        <references count="3">
          <reference field="4294967294" count="1" selected="0">
            <x v="0"/>
          </reference>
          <reference field="1" count="1" selected="0">
            <x v="7"/>
          </reference>
          <reference field="2" count="1" selected="0">
            <x v="1"/>
          </reference>
        </references>
      </pivotArea>
    </chartFormat>
    <chartFormat chart="0" format="8">
      <pivotArea type="data" outline="0" fieldPosition="0">
        <references count="3">
          <reference field="4294967294" count="1" selected="0">
            <x v="0"/>
          </reference>
          <reference field="1" count="1" selected="0">
            <x v="7"/>
          </reference>
          <reference field="2" count="1" selected="0">
            <x v="0"/>
          </reference>
        </references>
      </pivotArea>
    </chartFormat>
    <chartFormat chart="5" format="18" series="1">
      <pivotArea type="data" outline="0" fieldPosition="0">
        <references count="2">
          <reference field="4294967294" count="1" selected="0">
            <x v="0"/>
          </reference>
          <reference field="2" count="1" selected="0">
            <x v="0"/>
          </reference>
        </references>
      </pivotArea>
    </chartFormat>
    <chartFormat chart="5" format="19">
      <pivotArea type="data" outline="0" fieldPosition="0">
        <references count="3">
          <reference field="4294967294" count="1" selected="0">
            <x v="0"/>
          </reference>
          <reference field="1" count="1" selected="0">
            <x v="3"/>
          </reference>
          <reference field="2" count="1" selected="0">
            <x v="0"/>
          </reference>
        </references>
      </pivotArea>
    </chartFormat>
    <chartFormat chart="5" format="20">
      <pivotArea type="data" outline="0" fieldPosition="0">
        <references count="3">
          <reference field="4294967294" count="1" selected="0">
            <x v="0"/>
          </reference>
          <reference field="1" count="1" selected="0">
            <x v="5"/>
          </reference>
          <reference field="2" count="1" selected="0">
            <x v="0"/>
          </reference>
        </references>
      </pivotArea>
    </chartFormat>
    <chartFormat chart="5" format="21">
      <pivotArea type="data" outline="0" fieldPosition="0">
        <references count="3">
          <reference field="4294967294" count="1" selected="0">
            <x v="0"/>
          </reference>
          <reference field="1" count="1" selected="0">
            <x v="7"/>
          </reference>
          <reference field="2" count="1" selected="0">
            <x v="0"/>
          </reference>
        </references>
      </pivotArea>
    </chartFormat>
    <chartFormat chart="5" format="22" series="1">
      <pivotArea type="data" outline="0" fieldPosition="0">
        <references count="2">
          <reference field="4294967294" count="1" selected="0">
            <x v="0"/>
          </reference>
          <reference field="2" count="1" selected="0">
            <x v="1"/>
          </reference>
        </references>
      </pivotArea>
    </chartFormat>
    <chartFormat chart="5" format="23">
      <pivotArea type="data" outline="0" fieldPosition="0">
        <references count="3">
          <reference field="4294967294" count="1" selected="0">
            <x v="0"/>
          </reference>
          <reference field="1" count="1" selected="0">
            <x v="2"/>
          </reference>
          <reference field="2" count="1" selected="0">
            <x v="1"/>
          </reference>
        </references>
      </pivotArea>
    </chartFormat>
    <chartFormat chart="5" format="24">
      <pivotArea type="data" outline="0" fieldPosition="0">
        <references count="3">
          <reference field="4294967294" count="1" selected="0">
            <x v="0"/>
          </reference>
          <reference field="1" count="1" selected="0">
            <x v="5"/>
          </reference>
          <reference field="2" count="1" selected="0">
            <x v="1"/>
          </reference>
        </references>
      </pivotArea>
    </chartFormat>
    <chartFormat chart="5" format="25">
      <pivotArea type="data" outline="0" fieldPosition="0">
        <references count="3">
          <reference field="4294967294" count="1" selected="0">
            <x v="0"/>
          </reference>
          <reference field="1" count="1" selected="0">
            <x v="7"/>
          </reference>
          <reference field="2" count="1" selected="0">
            <x v="1"/>
          </reference>
        </references>
      </pivotArea>
    </chartFormat>
    <chartFormat chart="5" format="2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AEF64E-3F08-8247-8D2C-29191D3EC6AB}"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0">
    <pivotField axis="axisRow" showAll="0" measureFilter="1" sortType="descending">
      <items count="50">
        <item x="33"/>
        <item x="1"/>
        <item x="35"/>
        <item x="29"/>
        <item x="34"/>
        <item x="2"/>
        <item x="22"/>
        <item x="21"/>
        <item x="30"/>
        <item x="36"/>
        <item x="16"/>
        <item x="37"/>
        <item x="38"/>
        <item x="13"/>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32"/>
        <item x="48"/>
        <item x="9"/>
        <item t="default"/>
      </items>
      <autoSortScope>
        <pivotArea dataOnly="0" outline="0" fieldPosition="0">
          <references count="1">
            <reference field="4294967294" count="1" selected="0">
              <x v="0"/>
            </reference>
          </references>
        </pivotArea>
      </autoSortScope>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dataField="1" showAll="0"/>
    <pivotField numFmtId="14" showAll="0"/>
    <pivotField showAll="0"/>
    <pivotField showAll="0"/>
    <pivotField showAll="0"/>
  </pivotFields>
  <rowFields count="1">
    <field x="0"/>
  </rowFields>
  <rowItems count="5">
    <i>
      <x v="17"/>
    </i>
    <i>
      <x v="16"/>
    </i>
    <i>
      <x v="11"/>
    </i>
    <i>
      <x v="10"/>
    </i>
    <i t="grand">
      <x/>
    </i>
  </rowItems>
  <colItems count="1">
    <i/>
  </colItems>
  <dataFields count="1">
    <dataField name="Sum of revenue_amount"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BF7871-155B-A542-B3F1-F446E849E643}"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0">
    <pivotField showAll="0"/>
    <pivotField dataField="1"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pivotField numFmtId="14" showAll="0"/>
    <pivotField axis="axisRow" showAll="0">
      <items count="4">
        <item x="1"/>
        <item x="2"/>
        <item x="0"/>
        <item t="default"/>
      </items>
    </pivotField>
    <pivotField showAll="0"/>
    <pivotField showAll="0"/>
  </pivotFields>
  <rowFields count="1">
    <field x="7"/>
  </rowFields>
  <rowItems count="4">
    <i>
      <x/>
    </i>
    <i>
      <x v="1"/>
    </i>
    <i>
      <x v="2"/>
    </i>
    <i t="grand">
      <x/>
    </i>
  </rowItems>
  <colItems count="1">
    <i/>
  </colItems>
  <dataFields count="1">
    <dataField name="Count of opportunity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E4140F-F789-B441-968C-053ECDFC0BE4}"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10">
    <pivotField showAll="0"/>
    <pivotField showAll="0"/>
    <pivotField showAll="0"/>
    <pivotField showAll="0"/>
    <pivotField showAll="0"/>
    <pivotField dataField="1" showAll="0"/>
    <pivotField numFmtId="14" showAll="0"/>
    <pivotField axis="axisRow" showAll="0">
      <items count="4">
        <item x="1"/>
        <item x="2"/>
        <item x="0"/>
        <item t="default"/>
      </items>
    </pivotField>
    <pivotField showAll="0"/>
    <pivotField showAll="0"/>
  </pivotFields>
  <rowFields count="1">
    <field x="7"/>
  </rowFields>
  <rowItems count="4">
    <i>
      <x/>
    </i>
    <i>
      <x v="1"/>
    </i>
    <i>
      <x v="2"/>
    </i>
    <i t="grand">
      <x/>
    </i>
  </rowItems>
  <colItems count="1">
    <i/>
  </colItems>
  <dataFields count="1">
    <dataField name="Sum of revenue_amount" fld="5"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81575C-D9CF-654C-9504-6D7F27262943}"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14">
    <pivotField showAll="0">
      <items count="50">
        <item x="33"/>
        <item x="1"/>
        <item x="35"/>
        <item x="29"/>
        <item x="34"/>
        <item x="2"/>
        <item x="22"/>
        <item x="21"/>
        <item x="30"/>
        <item x="36"/>
        <item x="16"/>
        <item x="37"/>
        <item x="38"/>
        <item x="13"/>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32"/>
        <item x="48"/>
        <item x="9"/>
        <item t="default"/>
      </items>
    </pivotField>
    <pivotField dataField="1" showAll="0"/>
    <pivotField showAll="0"/>
    <pivotField showAll="0"/>
    <pivotField showAll="0"/>
    <pivotField showAll="0"/>
    <pivotField numFmtId="14" showAll="0"/>
    <pivotField showAll="0"/>
    <pivotField showAll="0"/>
    <pivotField showAll="0"/>
    <pivotField axis="axisRow" showAll="0">
      <items count="8">
        <item x="0"/>
        <item x="5"/>
        <item x="4"/>
        <item x="3"/>
        <item x="1"/>
        <item x="2"/>
        <item x="6"/>
        <item t="default"/>
      </items>
    </pivotField>
    <pivotField showAll="0"/>
    <pivotField showAll="0"/>
    <pivotField showAll="0"/>
  </pivotFields>
  <rowFields count="1">
    <field x="10"/>
  </rowFields>
  <rowItems count="8">
    <i>
      <x/>
    </i>
    <i>
      <x v="1"/>
    </i>
    <i>
      <x v="2"/>
    </i>
    <i>
      <x v="3"/>
    </i>
    <i>
      <x v="4"/>
    </i>
    <i>
      <x v="5"/>
    </i>
    <i>
      <x v="6"/>
    </i>
    <i t="grand">
      <x/>
    </i>
  </rowItems>
  <colItems count="1">
    <i/>
  </colItems>
  <dataFields count="1">
    <dataField name="Count of opportunity_id" fld="1" subtotal="count"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4"/>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5"/>
          </reference>
        </references>
      </pivotArea>
    </chartFormat>
    <chartFormat chart="0" format="4">
      <pivotArea type="data" outline="0" fieldPosition="0">
        <references count="2">
          <reference field="4294967294" count="1" selected="0">
            <x v="0"/>
          </reference>
          <reference field="10" count="1" selected="0">
            <x v="6"/>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1"/>
          </reference>
        </references>
      </pivotArea>
    </chartFormat>
    <chartFormat chart="0" format="7">
      <pivotArea type="data" outline="0" fieldPosition="0">
        <references count="2">
          <reference field="4294967294" count="1" selected="0">
            <x v="0"/>
          </reference>
          <reference field="10" count="1" selected="0">
            <x v="2"/>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0" count="1" selected="0">
            <x v="0"/>
          </reference>
        </references>
      </pivotArea>
    </chartFormat>
    <chartFormat chart="3" format="18">
      <pivotArea type="data" outline="0" fieldPosition="0">
        <references count="2">
          <reference field="4294967294" count="1" selected="0">
            <x v="0"/>
          </reference>
          <reference field="10" count="1" selected="0">
            <x v="1"/>
          </reference>
        </references>
      </pivotArea>
    </chartFormat>
    <chartFormat chart="3" format="19">
      <pivotArea type="data" outline="0" fieldPosition="0">
        <references count="2">
          <reference field="4294967294" count="1" selected="0">
            <x v="0"/>
          </reference>
          <reference field="10" count="1" selected="0">
            <x v="2"/>
          </reference>
        </references>
      </pivotArea>
    </chartFormat>
    <chartFormat chart="3" format="20">
      <pivotArea type="data" outline="0" fieldPosition="0">
        <references count="2">
          <reference field="4294967294" count="1" selected="0">
            <x v="0"/>
          </reference>
          <reference field="10" count="1" selected="0">
            <x v="3"/>
          </reference>
        </references>
      </pivotArea>
    </chartFormat>
    <chartFormat chart="3" format="21">
      <pivotArea type="data" outline="0" fieldPosition="0">
        <references count="2">
          <reference field="4294967294" count="1" selected="0">
            <x v="0"/>
          </reference>
          <reference field="10" count="1" selected="0">
            <x v="4"/>
          </reference>
        </references>
      </pivotArea>
    </chartFormat>
    <chartFormat chart="3" format="22">
      <pivotArea type="data" outline="0" fieldPosition="0">
        <references count="2">
          <reference field="4294967294" count="1" selected="0">
            <x v="0"/>
          </reference>
          <reference field="10" count="1" selected="0">
            <x v="5"/>
          </reference>
        </references>
      </pivotArea>
    </chartFormat>
    <chartFormat chart="3" format="23">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6714EC-1BB3-2243-96EF-C871D222CCB3}"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rowPageCount="1" colPageCount="1"/>
  <pivotFields count="10">
    <pivotField axis="axisRow" showAll="0" measureFilter="1" sortType="descending">
      <items count="50">
        <item x="33"/>
        <item x="1"/>
        <item x="35"/>
        <item x="29"/>
        <item x="34"/>
        <item x="2"/>
        <item x="22"/>
        <item x="21"/>
        <item x="30"/>
        <item x="36"/>
        <item x="16"/>
        <item x="37"/>
        <item x="38"/>
        <item x="13"/>
        <item x="20"/>
        <item x="15"/>
        <item x="0"/>
        <item x="45"/>
        <item x="18"/>
        <item x="40"/>
        <item x="12"/>
        <item x="23"/>
        <item x="24"/>
        <item x="42"/>
        <item x="10"/>
        <item x="11"/>
        <item x="3"/>
        <item x="44"/>
        <item x="27"/>
        <item x="14"/>
        <item x="39"/>
        <item x="28"/>
        <item x="26"/>
        <item x="25"/>
        <item x="43"/>
        <item x="46"/>
        <item x="6"/>
        <item x="5"/>
        <item x="4"/>
        <item x="8"/>
        <item x="31"/>
        <item x="47"/>
        <item x="7"/>
        <item x="41"/>
        <item x="17"/>
        <item x="19"/>
        <item x="32"/>
        <item x="48"/>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numFmtId="14" showAll="0"/>
    <pivotField axis="axisPage" multipleItemSelectionAllowed="1" showAll="0">
      <items count="4">
        <item x="1"/>
        <item x="2"/>
        <item x="0"/>
        <item t="default"/>
      </items>
    </pivotField>
    <pivotField showAll="0"/>
    <pivotField showAll="0"/>
  </pivotFields>
  <rowFields count="1">
    <field x="0"/>
  </rowFields>
  <rowItems count="5">
    <i>
      <x v="17"/>
    </i>
    <i>
      <x v="16"/>
    </i>
    <i>
      <x v="11"/>
    </i>
    <i>
      <x v="10"/>
    </i>
    <i t="grand">
      <x/>
    </i>
  </rowItems>
  <colItems count="1">
    <i/>
  </colItems>
  <pageFields count="1">
    <pageField fld="7" hier="-1"/>
  </pageFields>
  <dataFields count="1">
    <dataField name="Sum of revenue_amount"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2204EF-D10D-0246-99F6-3877118FBFDC}"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4" firstHeaderRow="1" firstDataRow="1" firstDataCol="1" rowPageCount="1" colPageCount="1"/>
  <pivotFields count="6">
    <pivotField dataField="1" showAll="0">
      <items count="10">
        <item x="1"/>
        <item x="0"/>
        <item x="2"/>
        <item x="4"/>
        <item x="3"/>
        <item x="6"/>
        <item x="8"/>
        <item x="7"/>
        <item x="5"/>
        <item t="default"/>
      </items>
    </pivotField>
    <pivotField axis="axisRow" showAll="0">
      <items count="10">
        <item x="0"/>
        <item x="2"/>
        <item x="4"/>
        <item x="3"/>
        <item x="6"/>
        <item x="8"/>
        <item x="7"/>
        <item x="5"/>
        <item x="1"/>
        <item t="default"/>
      </items>
    </pivotField>
    <pivotField numFmtId="14" showAll="0">
      <items count="14">
        <item x="0"/>
        <item x="1"/>
        <item x="5"/>
        <item x="2"/>
        <item x="6"/>
        <item x="7"/>
        <item x="3"/>
        <item x="4"/>
        <item x="9"/>
        <item x="8"/>
        <item x="10"/>
        <item x="11"/>
        <item x="1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Page" multipleItemSelectionAllowed="1" showAll="0">
      <items count="5">
        <item h="1" x="0"/>
        <item h="1" x="1"/>
        <item h="1" x="2"/>
        <item x="3"/>
        <item t="default"/>
      </items>
    </pivotField>
  </pivotFields>
  <rowFields count="1">
    <field x="1"/>
  </rowFields>
  <rowItems count="1">
    <i t="grand">
      <x/>
    </i>
  </rowItems>
  <colItems count="1">
    <i/>
  </colItems>
  <pageFields count="1">
    <pageField fld="5" hier="-1"/>
  </pageFields>
  <dataFields count="1">
    <dataField name="Count of Meetings_Clean" fld="0" subtotal="count" baseField="0" baseItem="0"/>
  </dataFields>
  <chartFormats count="20">
    <chartFormat chart="2"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 count="1" selected="0">
            <x v="0"/>
          </reference>
        </references>
      </pivotArea>
    </chartFormat>
    <chartFormat chart="4" format="13">
      <pivotArea type="data" outline="0" fieldPosition="0">
        <references count="2">
          <reference field="4294967294" count="1" selected="0">
            <x v="0"/>
          </reference>
          <reference field="1" count="1" selected="0">
            <x v="1"/>
          </reference>
        </references>
      </pivotArea>
    </chartFormat>
    <chartFormat chart="4" format="14">
      <pivotArea type="data" outline="0" fieldPosition="0">
        <references count="2">
          <reference field="4294967294" count="1" selected="0">
            <x v="0"/>
          </reference>
          <reference field="1" count="1" selected="0">
            <x v="2"/>
          </reference>
        </references>
      </pivotArea>
    </chartFormat>
    <chartFormat chart="4" format="15">
      <pivotArea type="data" outline="0" fieldPosition="0">
        <references count="2">
          <reference field="4294967294" count="1" selected="0">
            <x v="0"/>
          </reference>
          <reference field="1" count="1" selected="0">
            <x v="3"/>
          </reference>
        </references>
      </pivotArea>
    </chartFormat>
    <chartFormat chart="4" format="16">
      <pivotArea type="data" outline="0" fieldPosition="0">
        <references count="2">
          <reference field="4294967294" count="1" selected="0">
            <x v="0"/>
          </reference>
          <reference field="1" count="1" selected="0">
            <x v="4"/>
          </reference>
        </references>
      </pivotArea>
    </chartFormat>
    <chartFormat chart="4" format="17">
      <pivotArea type="data" outline="0" fieldPosition="0">
        <references count="2">
          <reference field="4294967294" count="1" selected="0">
            <x v="0"/>
          </reference>
          <reference field="1" count="1" selected="0">
            <x v="5"/>
          </reference>
        </references>
      </pivotArea>
    </chartFormat>
    <chartFormat chart="4" format="18">
      <pivotArea type="data" outline="0" fieldPosition="0">
        <references count="2">
          <reference field="4294967294" count="1" selected="0">
            <x v="0"/>
          </reference>
          <reference field="1" count="1" selected="0">
            <x v="6"/>
          </reference>
        </references>
      </pivotArea>
    </chartFormat>
    <chartFormat chart="4" format="19">
      <pivotArea type="data" outline="0" fieldPosition="0">
        <references count="2">
          <reference field="4294967294" count="1" selected="0">
            <x v="0"/>
          </reference>
          <reference field="1" count="1" selected="0">
            <x v="7"/>
          </reference>
        </references>
      </pivotArea>
    </chartFormat>
    <chartFormat chart="4" format="20">
      <pivotArea type="data" outline="0" fieldPosition="0">
        <references count="2">
          <reference field="4294967294" count="1" selected="0">
            <x v="0"/>
          </reference>
          <reference field="1" count="1" selected="0">
            <x v="8"/>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 chart="2" format="6">
      <pivotArea type="data" outline="0" fieldPosition="0">
        <references count="2">
          <reference field="4294967294" count="1" selected="0">
            <x v="0"/>
          </reference>
          <reference field="1" count="1" selected="0">
            <x v="5"/>
          </reference>
        </references>
      </pivotArea>
    </chartFormat>
    <chartFormat chart="2" format="7">
      <pivotArea type="data" outline="0" fieldPosition="0">
        <references count="2">
          <reference field="4294967294" count="1" selected="0">
            <x v="0"/>
          </reference>
          <reference field="1" count="1" selected="0">
            <x v="6"/>
          </reference>
        </references>
      </pivotArea>
    </chartFormat>
    <chartFormat chart="2" format="8">
      <pivotArea type="data" outline="0" fieldPosition="0">
        <references count="2">
          <reference field="4294967294" count="1" selected="0">
            <x v="0"/>
          </reference>
          <reference field="1" count="1" selected="0">
            <x v="7"/>
          </reference>
        </references>
      </pivotArea>
    </chartFormat>
    <chartFormat chart="2" format="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C75EBE-F3F4-7741-80A2-46C7F819D1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7" firstHeaderRow="0" firstDataRow="1" firstDataCol="1"/>
  <pivotFields count="6">
    <pivotField showAll="0"/>
    <pivotField showAll="0">
      <items count="11">
        <item x="1"/>
        <item x="3"/>
        <item x="8"/>
        <item x="6"/>
        <item x="5"/>
        <item x="7"/>
        <item x="4"/>
        <item x="2"/>
        <item x="9"/>
        <item x="0"/>
        <item t="default"/>
      </items>
    </pivotField>
    <pivotField axis="axisRow" showAll="0">
      <items count="4">
        <item x="2"/>
        <item x="1"/>
        <item x="0"/>
        <item t="default"/>
      </items>
    </pivotField>
    <pivotField dataField="1" showAll="0"/>
    <pivotField dataField="1" showAll="0"/>
    <pivotField showAll="0"/>
  </pivotFields>
  <rowFields count="1">
    <field x="2"/>
  </rowFields>
  <rowItems count="4">
    <i>
      <x/>
    </i>
    <i>
      <x v="1"/>
    </i>
    <i>
      <x v="2"/>
    </i>
    <i t="grand">
      <x/>
    </i>
  </rowItems>
  <colFields count="1">
    <field x="-2"/>
  </colFields>
  <colItems count="2">
    <i>
      <x/>
    </i>
    <i i="1">
      <x v="1"/>
    </i>
  </colItems>
  <dataFields count="2">
    <dataField name="Sum of Target Amount" fld="3" baseField="0" baseItem="0"/>
    <dataField name="Sum of Placed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4" xr16:uid="{B0046969-2C4B-E148-97D2-B75027E4707E}" autoFormatId="16" applyNumberFormats="0" applyBorderFormats="0" applyFontFormats="0" applyPatternFormats="0" applyAlignmentFormats="0" applyWidthHeightFormats="0">
  <queryTableRefresh nextId="5">
    <queryTableFields count="4">
      <queryTableField id="1" name="Invoice_number" tableColumnId="1"/>
      <queryTableField id="2" name="Account Executive" tableColumnId="2"/>
      <queryTableField id="3" name="Bussiness Type" tableColumnId="3"/>
      <queryTableField id="4" name="Invoice Amount"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B7A4D378-34CD-3C4A-95DD-46A5502E4CAF}" autoFormatId="16" applyNumberFormats="0" applyBorderFormats="0" applyFontFormats="0" applyPatternFormats="0" applyAlignmentFormats="0" applyWidthHeightFormats="0">
  <queryTableRefresh nextId="5">
    <queryTableFields count="4">
      <queryTableField id="1" name="Branch Name" tableColumnId="1"/>
      <queryTableField id="2" name="Exec Name" tableColumnId="2"/>
      <queryTableField id="3" name="Business Type" tableColumnId="3"/>
      <queryTableField id="4" name="Invoiced Amoun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1" xr16:uid="{0F291937-63C7-DB4E-8777-AE2CA6602FFF}" autoFormatId="16" applyNumberFormats="0" applyBorderFormats="0" applyFontFormats="0" applyPatternFormats="0" applyAlignmentFormats="0" applyWidthHeightFormats="0">
  <queryTableRefresh nextId="15">
    <queryTableFields count="14">
      <queryTableField id="1" name="opportunity_name" tableColumnId="1"/>
      <queryTableField id="2" name="opportunity_id" tableColumnId="2"/>
      <queryTableField id="3" name="Account Exe Id" tableColumnId="3"/>
      <queryTableField id="4" name="Exec Name" tableColumnId="4"/>
      <queryTableField id="5" name="premium_amount" tableColumnId="5"/>
      <queryTableField id="6" name="revenue_amount" tableColumnId="6"/>
      <queryTableField id="7" name="closing_date" tableColumnId="7"/>
      <queryTableField id="8" name="stage" tableColumnId="8"/>
      <queryTableField id="9" name="Branch Name" tableColumnId="9"/>
      <queryTableField id="10" name="specialty" tableColumnId="10"/>
      <queryTableField id="11" name="product_group" tableColumnId="11"/>
      <queryTableField id="12" name="product_sub_group" tableColumnId="12"/>
      <queryTableField id="13" name="risk_details" tableColumnId="13"/>
      <queryTableField id="14" name="Status"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0" xr16:uid="{573631F5-B48B-E947-8E08-40DF05A53733}" autoFormatId="16" applyNumberFormats="0" applyBorderFormats="0" applyFontFormats="0" applyPatternFormats="0" applyAlignmentFormats="0" applyWidthHeightFormats="0">
  <queryTableRefresh nextId="11">
    <queryTableFields count="10">
      <queryTableField id="1" name="opportunity_name" tableColumnId="1"/>
      <queryTableField id="2" name="opportunity_id" tableColumnId="2"/>
      <queryTableField id="3" name="Account Exe Id" tableColumnId="3"/>
      <queryTableField id="4" name="Exec Name" tableColumnId="4"/>
      <queryTableField id="5" name="premium_amount" tableColumnId="5"/>
      <queryTableField id="6" name="revenue_amount" tableColumnId="6"/>
      <queryTableField id="7" name="closing_date" tableColumnId="7"/>
      <queryTableField id="8" name="stage" tableColumnId="8"/>
      <queryTableField id="9" name="Branch Name" tableColumnId="9"/>
      <queryTableField id="10" name="Status"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82C1CE9E-3935-D044-A3CF-93E65BDE53D2}" autoFormatId="16" applyNumberFormats="0" applyBorderFormats="0" applyFontFormats="0" applyPatternFormats="0" applyAlignmentFormats="0" applyWidthHeightFormats="0">
  <queryTableRefresh nextId="4">
    <queryTableFields count="3">
      <queryTableField id="1" name="Meetings_Clean" tableColumnId="1"/>
      <queryTableField id="2" name="Exec Name" tableColumnId="2"/>
      <queryTableField id="3" name="Meeting Dat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7" xr16:uid="{8A08F017-BBB5-1045-8B23-7EE4841E5572}" autoFormatId="16" applyNumberFormats="0" applyBorderFormats="0" applyFontFormats="0" applyPatternFormats="0" applyAlignmentFormats="0" applyWidthHeightFormats="0">
  <queryTableRefresh nextId="3">
    <queryTableFields count="2">
      <queryTableField id="1" name="Exec Name" tableColumnId="1"/>
      <queryTableField id="2" name="Total Opportunities"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BB9BA191-14C6-A647-8F31-326DD53CB25D}" autoFormatId="16" applyNumberFormats="0" applyBorderFormats="0" applyFontFormats="0" applyPatternFormats="0" applyAlignmentFormats="0" applyWidthHeightFormats="0">
  <queryTableRefresh nextId="8">
    <queryTableFields count="6">
      <queryTableField id="1" name="Branch Name" tableColumnId="1"/>
      <queryTableField id="2" name="Exec Name" tableColumnId="2"/>
      <queryTableField id="3" name="Business Type" tableColumnId="3"/>
      <queryTableField id="4" name="Target Amount" tableColumnId="4"/>
      <queryTableField id="5" name="Placed Amount" tableColumnId="5"/>
      <queryTableField id="6" name="Achievement %"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Meeting_Date" xr10:uid="{F411BA1D-01A2-654D-80EE-2A4C6A7F9CB0}" sourceName="Years (Meeting Date)">
  <pivotTables>
    <pivotTable tabId="18" name="PivotTable6"/>
  </pivotTables>
  <data>
    <tabular pivotCacheId="458657227">
      <items count="4">
        <i x="1"/>
        <i x="2"/>
        <i x="0"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Meeting Date)" xr10:uid="{CA4FD344-4FDF-AC4F-88EF-1BD844F2DE8E}" cache="Slicer_Years__Meeting_Date" caption="Years (Meeting Dat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Meeting Date) 1" xr10:uid="{6AD65C63-A6D3-4441-A429-060AB8A7DF8A}" cache="Slicer_Years__Meeting_Date" caption="Years (Meeting Date)" startItem="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03BC38-C6C7-A743-AA83-57A2BB07CD84}" name="Invoice_Clean4__3" displayName="Invoice_Clean4__3" ref="A1:D205" tableType="queryTable" totalsRowShown="0">
  <autoFilter ref="A1:D205" xr:uid="{9903BC38-C6C7-A743-AA83-57A2BB07CD84}"/>
  <tableColumns count="4">
    <tableColumn id="1" xr3:uid="{236704EB-4DC3-9A41-B1A5-C67E65531778}" uniqueName="1" name="Invoice_number" queryTableFieldId="1"/>
    <tableColumn id="2" xr3:uid="{EAF38161-E78A-7B4A-B7C4-C4C575DE1A1A}" uniqueName="2" name="Account Executive" queryTableFieldId="2" dataDxfId="28"/>
    <tableColumn id="3" xr3:uid="{629E5020-EA77-7B42-9B03-262AF2C8FEF2}" uniqueName="3" name="Bussiness Type" queryTableFieldId="3" dataDxfId="27"/>
    <tableColumn id="4" xr3:uid="{E980BC35-EB5B-774B-A29B-37F9915D9272}" uniqueName="4" name="Invoice Amount"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42B1D6D-E1B1-9C44-A013-ED36718120CE}" name="Invoiced_Achievement5" displayName="Invoiced_Achievement5" ref="A1:D205" tableType="queryTable" totalsRowShown="0">
  <autoFilter ref="A1:D205" xr:uid="{042B1D6D-E1B1-9C44-A013-ED36718120CE}"/>
  <tableColumns count="4">
    <tableColumn id="1" xr3:uid="{5A7F2AAB-0380-F54C-9A5D-A29CBDAC6F63}" uniqueName="1" name="Branch Name" queryTableFieldId="1" dataDxfId="26"/>
    <tableColumn id="2" xr3:uid="{55AAC95A-E2FD-ED47-A1E1-E33852DD0B07}" uniqueName="2" name="Exec Name" queryTableFieldId="2" dataDxfId="25"/>
    <tableColumn id="3" xr3:uid="{53DAE77E-96E6-1246-84A8-2CAAC2A2276A}" uniqueName="3" name="Business Type" queryTableFieldId="3" dataDxfId="24"/>
    <tableColumn id="4" xr3:uid="{03BB4538-1F8B-3E4C-A459-116131FA6180}" uniqueName="4" name="Invoiced Amount"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2582229-C846-6B40-845F-14BC1C8F6B4A}" name="Top_Open_Opportunities__4" displayName="Top_Open_Opportunities__4" ref="A1:N50" tableType="queryTable" totalsRowShown="0">
  <autoFilter ref="A1:N50" xr:uid="{12582229-C846-6B40-845F-14BC1C8F6B4A}"/>
  <tableColumns count="14">
    <tableColumn id="1" xr3:uid="{735D3822-0852-2E47-B590-DE4E731DA6D0}" uniqueName="1" name="opportunity_name" queryTableFieldId="1" dataDxfId="23"/>
    <tableColumn id="2" xr3:uid="{49EB6C68-3C06-9C4F-9488-270B495FCCCD}" uniqueName="2" name="opportunity_id" queryTableFieldId="2" dataDxfId="22"/>
    <tableColumn id="3" xr3:uid="{0C70E950-5120-F04F-8733-C40A0092B3F4}" uniqueName="3" name="Account Exe Id" queryTableFieldId="3"/>
    <tableColumn id="4" xr3:uid="{A782CE69-F1C1-4C40-9858-0938F9616A9D}" uniqueName="4" name="Exec Name" queryTableFieldId="4" dataDxfId="21"/>
    <tableColumn id="5" xr3:uid="{3D04804A-4216-9444-8D0F-147D1C066053}" uniqueName="5" name="premium_amount" queryTableFieldId="5"/>
    <tableColumn id="6" xr3:uid="{C7D07385-9C24-BF4D-8140-84448171DD13}" uniqueName="6" name="revenue_amount" queryTableFieldId="6"/>
    <tableColumn id="7" xr3:uid="{9AA33BD3-7F51-2542-AE16-CE1E1D99230D}" uniqueName="7" name="closing_date" queryTableFieldId="7" dataDxfId="20"/>
    <tableColumn id="8" xr3:uid="{2982268B-80A8-BC40-818E-DFD7A432463E}" uniqueName="8" name="stage" queryTableFieldId="8" dataDxfId="19"/>
    <tableColumn id="9" xr3:uid="{CF7DD76E-CD2D-3D4F-8EB1-18A485D7A399}" uniqueName="9" name="Branch Name" queryTableFieldId="9" dataDxfId="18"/>
    <tableColumn id="10" xr3:uid="{40F73200-3372-1344-8FC2-FFD54772A37F}" uniqueName="10" name="specialty" queryTableFieldId="10" dataDxfId="17"/>
    <tableColumn id="11" xr3:uid="{A5944115-AAB2-E04D-BFFE-44ED70C0CDA8}" uniqueName="11" name="product_group" queryTableFieldId="11" dataDxfId="16"/>
    <tableColumn id="12" xr3:uid="{0AAF2A1B-0A9D-D643-8A4C-58D1889192C8}" uniqueName="12" name="product_sub_group" queryTableFieldId="12" dataDxfId="15"/>
    <tableColumn id="13" xr3:uid="{DA8A8EBD-113A-0542-869F-878EE09B004F}" uniqueName="13" name="risk_details" queryTableFieldId="13" dataDxfId="14"/>
    <tableColumn id="14" xr3:uid="{61780774-5C5E-8C43-ABEA-B7C287756343}" uniqueName="14" name="Status" queryTableFieldId="14"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541A65A-AD97-8247-840C-0D7589BE0E08}" name="Top_Open_Opportunities__3" displayName="Top_Open_Opportunities__3" ref="A1:J50" tableType="queryTable" totalsRowShown="0">
  <autoFilter ref="A1:J50" xr:uid="{C541A65A-AD97-8247-840C-0D7589BE0E08}"/>
  <tableColumns count="10">
    <tableColumn id="1" xr3:uid="{4CBFB69E-A966-714A-8126-128B5F016B14}" uniqueName="1" name="opportunity_name" queryTableFieldId="1" dataDxfId="12"/>
    <tableColumn id="2" xr3:uid="{5468A62D-8B28-4544-93F0-24CAE071C418}" uniqueName="2" name="opportunity_id" queryTableFieldId="2" dataDxfId="11"/>
    <tableColumn id="3" xr3:uid="{BF2E2F9E-9DA0-DA49-978D-B6541B7F6017}" uniqueName="3" name="Account Exe Id" queryTableFieldId="3"/>
    <tableColumn id="4" xr3:uid="{F789C1C0-47FC-8D40-87DF-375354B05392}" uniqueName="4" name="Exec Name" queryTableFieldId="4" dataDxfId="10"/>
    <tableColumn id="5" xr3:uid="{D12716AF-AC5E-0D4F-8B7A-003956774969}" uniqueName="5" name="premium_amount" queryTableFieldId="5"/>
    <tableColumn id="6" xr3:uid="{D58BE8A2-944D-0044-9CF9-49B43517CC7D}" uniqueName="6" name="revenue_amount" queryTableFieldId="6"/>
    <tableColumn id="7" xr3:uid="{0C125593-3383-264F-AA86-ED8CA1ED31E7}" uniqueName="7" name="closing_date" queryTableFieldId="7" dataDxfId="9"/>
    <tableColumn id="8" xr3:uid="{62523C8C-5908-604C-AC54-BD1D239ED086}" uniqueName="8" name="stage" queryTableFieldId="8" dataDxfId="8"/>
    <tableColumn id="9" xr3:uid="{B55EA55F-1452-864E-A44D-9E23F084A7AF}" uniqueName="9" name="Branch Name" queryTableFieldId="9" dataDxfId="7"/>
    <tableColumn id="10" xr3:uid="{B2640D31-331C-AD43-BE1B-241F075429D7}" uniqueName="10" name="Status" queryTableFieldId="10"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4D027-D30C-9741-8AE5-D167C1F06823}" name="Meetings_Clean3" displayName="Meetings_Clean3" ref="A1:C35" tableType="queryTable" totalsRowShown="0">
  <autoFilter ref="A1:C35" xr:uid="{A984D027-D30C-9741-8AE5-D167C1F06823}"/>
  <tableColumns count="3">
    <tableColumn id="1" xr3:uid="{FCAD3354-7292-B948-B9C1-17C4E8766DA8}" uniqueName="1" name="Meetings_ID" queryTableFieldId="1"/>
    <tableColumn id="2" xr3:uid="{65FFD74A-7354-0F45-B498-DDE6657B674B}" uniqueName="2" name="Exec Name" queryTableFieldId="2" dataDxfId="5"/>
    <tableColumn id="3" xr3:uid="{95963BA4-0E0C-F848-8F61-D3493CF1DBBE}" uniqueName="3" name="Meeting Date" queryTableFieldId="3"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3B423A-04A9-B145-AB50-099457281B49}" name="Opportunities_Clean" displayName="Opportunities_Clean" ref="A1:B6" tableType="queryTable" totalsRowShown="0">
  <autoFilter ref="A1:B6" xr:uid="{FC3B423A-04A9-B145-AB50-099457281B49}"/>
  <tableColumns count="2">
    <tableColumn id="1" xr3:uid="{7714AADB-1061-DB48-A521-2B41424B6D23}" uniqueName="1" name="Exec Name" queryTableFieldId="1" dataDxfId="3"/>
    <tableColumn id="2" xr3:uid="{DB9600BD-74AC-974B-8851-E98CF3844BEA}" uniqueName="2" name="Total Opportunities"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7E7798-C15C-E54D-A6F6-E1EA613E5DA1}" name="Achievement_Summary" displayName="Achievement_Summary" ref="A1:F818" tableType="queryTable" totalsRowShown="0">
  <autoFilter ref="A1:F818" xr:uid="{A27E7798-C15C-E54D-A6F6-E1EA613E5DA1}"/>
  <tableColumns count="6">
    <tableColumn id="1" xr3:uid="{B3F9CF57-BF29-AF40-A0F4-A434693FA0E7}" uniqueName="1" name="Branch Name" queryTableFieldId="1" dataDxfId="2"/>
    <tableColumn id="2" xr3:uid="{7C3F300D-6E3E-6F4F-A451-EDFAAE97127F}" uniqueName="2" name="Exec Name" queryTableFieldId="2" dataDxfId="1"/>
    <tableColumn id="3" xr3:uid="{A73F870C-A0C3-C446-97DD-D82AFD572B6E}" uniqueName="3" name="Business Type" queryTableFieldId="3" dataDxfId="0"/>
    <tableColumn id="4" xr3:uid="{7208475A-031C-2544-99C3-34C5A8B43D98}" uniqueName="4" name="Target Amount" queryTableFieldId="4"/>
    <tableColumn id="5" xr3:uid="{85CD8549-ADC6-AC4F-89F5-DEF6985F159C}" uniqueName="5" name="Placed Amount" queryTableFieldId="5"/>
    <tableColumn id="6" xr3:uid="{AE4B089B-1604-424C-98E0-2F93083BB596}" uniqueName="6" name="Achievement %"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3014-2469-B94F-9C96-4DAD4CE65C9C}">
  <dimension ref="A3:B7"/>
  <sheetViews>
    <sheetView workbookViewId="0">
      <selection activeCell="B6" sqref="B6"/>
    </sheetView>
  </sheetViews>
  <sheetFormatPr defaultColWidth="10.6640625" defaultRowHeight="16"/>
  <cols>
    <col min="1" max="1" width="13" bestFit="1" customWidth="1"/>
    <col min="2" max="2" width="21" bestFit="1" customWidth="1"/>
  </cols>
  <sheetData>
    <row r="3" spans="1:2">
      <c r="A3" s="2" t="s">
        <v>32</v>
      </c>
      <c r="B3" t="s">
        <v>246</v>
      </c>
    </row>
    <row r="4" spans="1:2">
      <c r="A4" s="3" t="s">
        <v>19</v>
      </c>
      <c r="B4">
        <v>3040813</v>
      </c>
    </row>
    <row r="5" spans="1:2">
      <c r="A5" s="3" t="s">
        <v>18</v>
      </c>
      <c r="B5">
        <v>827822</v>
      </c>
    </row>
    <row r="6" spans="1:2">
      <c r="A6" s="3" t="s">
        <v>17</v>
      </c>
      <c r="B6">
        <v>8394071</v>
      </c>
    </row>
    <row r="7" spans="1:2">
      <c r="A7" s="3" t="s">
        <v>33</v>
      </c>
      <c r="B7">
        <v>12262706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F11A6-547E-B046-9F8D-5B327B1E06E9}">
  <dimension ref="A3:E13"/>
  <sheetViews>
    <sheetView workbookViewId="0">
      <selection activeCell="B9" sqref="B9"/>
    </sheetView>
  </sheetViews>
  <sheetFormatPr defaultColWidth="10.6640625" defaultRowHeight="16"/>
  <cols>
    <col min="1" max="1" width="21.83203125" bestFit="1" customWidth="1"/>
    <col min="2" max="2" width="16" bestFit="1" customWidth="1"/>
    <col min="3" max="3" width="5.6640625" bestFit="1" customWidth="1"/>
    <col min="4" max="4" width="8.1640625" bestFit="1" customWidth="1"/>
    <col min="5" max="5" width="10.5" bestFit="1" customWidth="1"/>
  </cols>
  <sheetData>
    <row r="3" spans="1:5">
      <c r="A3" s="2" t="s">
        <v>254</v>
      </c>
      <c r="B3" s="2" t="s">
        <v>34</v>
      </c>
    </row>
    <row r="4" spans="1:5">
      <c r="A4" s="2" t="s">
        <v>32</v>
      </c>
      <c r="B4" t="s">
        <v>19</v>
      </c>
      <c r="C4" t="s">
        <v>18</v>
      </c>
      <c r="D4" t="s">
        <v>17</v>
      </c>
      <c r="E4" t="s">
        <v>33</v>
      </c>
    </row>
    <row r="5" spans="1:5">
      <c r="A5" s="3" t="s">
        <v>2</v>
      </c>
      <c r="B5" s="6">
        <v>10</v>
      </c>
      <c r="C5" s="6"/>
      <c r="D5" s="6"/>
      <c r="E5" s="6">
        <v>10</v>
      </c>
    </row>
    <row r="6" spans="1:5">
      <c r="A6" s="3" t="s">
        <v>4</v>
      </c>
      <c r="B6" s="6">
        <v>20</v>
      </c>
      <c r="C6" s="6"/>
      <c r="D6" s="6"/>
      <c r="E6" s="6">
        <v>20</v>
      </c>
    </row>
    <row r="7" spans="1:5">
      <c r="A7" s="3" t="s">
        <v>6</v>
      </c>
      <c r="B7" s="6"/>
      <c r="C7" s="6">
        <v>2</v>
      </c>
      <c r="D7" s="6">
        <v>61</v>
      </c>
      <c r="E7" s="6">
        <v>63</v>
      </c>
    </row>
    <row r="8" spans="1:5">
      <c r="A8" s="3" t="s">
        <v>20</v>
      </c>
      <c r="B8" s="6">
        <v>2</v>
      </c>
      <c r="C8" s="6">
        <v>15</v>
      </c>
      <c r="D8" s="6">
        <v>5</v>
      </c>
      <c r="E8" s="6">
        <v>22</v>
      </c>
    </row>
    <row r="9" spans="1:5">
      <c r="A9" s="3" t="s">
        <v>5</v>
      </c>
      <c r="B9" s="6">
        <v>9</v>
      </c>
      <c r="C9" s="6">
        <v>9</v>
      </c>
      <c r="D9" s="6">
        <v>18</v>
      </c>
      <c r="E9" s="6">
        <v>36</v>
      </c>
    </row>
    <row r="10" spans="1:5">
      <c r="A10" s="3" t="s">
        <v>10</v>
      </c>
      <c r="B10" s="6">
        <v>2</v>
      </c>
      <c r="C10" s="6">
        <v>1</v>
      </c>
      <c r="D10" s="6"/>
      <c r="E10" s="6">
        <v>3</v>
      </c>
    </row>
    <row r="11" spans="1:5">
      <c r="A11" s="3" t="s">
        <v>22</v>
      </c>
      <c r="B11" s="6">
        <v>12</v>
      </c>
      <c r="C11" s="6"/>
      <c r="D11" s="6">
        <v>15</v>
      </c>
      <c r="E11" s="6">
        <v>27</v>
      </c>
    </row>
    <row r="12" spans="1:5">
      <c r="A12" s="3" t="s">
        <v>3</v>
      </c>
      <c r="B12" s="6">
        <v>19</v>
      </c>
      <c r="C12" s="6">
        <v>1</v>
      </c>
      <c r="D12" s="6">
        <v>3</v>
      </c>
      <c r="E12" s="6">
        <v>23</v>
      </c>
    </row>
    <row r="13" spans="1:5">
      <c r="A13" s="3" t="s">
        <v>33</v>
      </c>
      <c r="B13" s="6">
        <v>74</v>
      </c>
      <c r="C13" s="6">
        <v>28</v>
      </c>
      <c r="D13" s="6">
        <v>102</v>
      </c>
      <c r="E13" s="6">
        <v>204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7D9D-D9F6-BA43-B6BC-30D100FFBC7F}">
  <dimension ref="A1:D205"/>
  <sheetViews>
    <sheetView workbookViewId="0">
      <selection activeCell="B1" sqref="B1"/>
    </sheetView>
  </sheetViews>
  <sheetFormatPr defaultColWidth="10.6640625" defaultRowHeight="16"/>
  <cols>
    <col min="1" max="1" width="16.6640625" bestFit="1" customWidth="1"/>
    <col min="2" max="2" width="18.83203125" bestFit="1" customWidth="1"/>
    <col min="3" max="4" width="16.33203125" bestFit="1" customWidth="1"/>
  </cols>
  <sheetData>
    <row r="1" spans="1:4">
      <c r="A1" t="s">
        <v>31</v>
      </c>
      <c r="B1" t="s">
        <v>251</v>
      </c>
      <c r="C1" t="s">
        <v>252</v>
      </c>
      <c r="D1" t="s">
        <v>253</v>
      </c>
    </row>
    <row r="2" spans="1:4">
      <c r="A2">
        <v>1900001087</v>
      </c>
      <c r="B2" t="s">
        <v>10</v>
      </c>
      <c r="C2" t="s">
        <v>18</v>
      </c>
      <c r="D2">
        <v>84746</v>
      </c>
    </row>
    <row r="3" spans="1:4">
      <c r="A3">
        <v>1900001106</v>
      </c>
      <c r="B3" t="s">
        <v>6</v>
      </c>
      <c r="C3" t="s">
        <v>17</v>
      </c>
      <c r="D3">
        <v>86724</v>
      </c>
    </row>
    <row r="4" spans="1:4">
      <c r="A4">
        <v>1900001110</v>
      </c>
      <c r="B4" t="s">
        <v>6</v>
      </c>
      <c r="C4" t="s">
        <v>17</v>
      </c>
      <c r="D4">
        <v>148500</v>
      </c>
    </row>
    <row r="5" spans="1:4">
      <c r="A5">
        <v>1900001136</v>
      </c>
      <c r="B5" t="s">
        <v>3</v>
      </c>
      <c r="C5" t="s">
        <v>19</v>
      </c>
      <c r="D5">
        <v>12019</v>
      </c>
    </row>
    <row r="6" spans="1:4">
      <c r="A6">
        <v>1900001164</v>
      </c>
      <c r="B6" t="s">
        <v>6</v>
      </c>
      <c r="C6" t="s">
        <v>17</v>
      </c>
      <c r="D6">
        <v>12500</v>
      </c>
    </row>
    <row r="7" spans="1:4">
      <c r="A7">
        <v>1900001165</v>
      </c>
      <c r="B7" t="s">
        <v>20</v>
      </c>
      <c r="C7" t="s">
        <v>18</v>
      </c>
      <c r="D7">
        <v>58300</v>
      </c>
    </row>
    <row r="8" spans="1:4">
      <c r="A8">
        <v>1900001167</v>
      </c>
      <c r="B8" t="s">
        <v>3</v>
      </c>
      <c r="C8" t="s">
        <v>19</v>
      </c>
      <c r="D8">
        <v>12019</v>
      </c>
    </row>
    <row r="9" spans="1:4">
      <c r="A9">
        <v>1900001168</v>
      </c>
      <c r="B9" t="s">
        <v>3</v>
      </c>
      <c r="C9" t="s">
        <v>19</v>
      </c>
      <c r="D9">
        <v>30048</v>
      </c>
    </row>
    <row r="10" spans="1:4">
      <c r="A10">
        <v>1900001169</v>
      </c>
      <c r="B10" t="s">
        <v>6</v>
      </c>
      <c r="C10" t="s">
        <v>17</v>
      </c>
      <c r="D10">
        <v>14394</v>
      </c>
    </row>
    <row r="11" spans="1:4">
      <c r="A11">
        <v>1900001282</v>
      </c>
      <c r="B11" t="s">
        <v>5</v>
      </c>
      <c r="C11" t="s">
        <v>18</v>
      </c>
      <c r="D11">
        <v>32392</v>
      </c>
    </row>
    <row r="12" spans="1:4">
      <c r="A12">
        <v>1900001293</v>
      </c>
      <c r="B12" t="s">
        <v>22</v>
      </c>
      <c r="C12" t="s">
        <v>19</v>
      </c>
      <c r="D12">
        <v>162500</v>
      </c>
    </row>
    <row r="13" spans="1:4">
      <c r="A13">
        <v>1900001294</v>
      </c>
      <c r="B13" t="s">
        <v>22</v>
      </c>
      <c r="C13" t="s">
        <v>19</v>
      </c>
      <c r="D13">
        <v>250000</v>
      </c>
    </row>
    <row r="14" spans="1:4">
      <c r="A14">
        <v>1900001304</v>
      </c>
      <c r="B14" t="s">
        <v>3</v>
      </c>
      <c r="C14" t="s">
        <v>19</v>
      </c>
      <c r="D14">
        <v>2646</v>
      </c>
    </row>
    <row r="15" spans="1:4">
      <c r="A15">
        <v>1900001305</v>
      </c>
      <c r="B15" t="s">
        <v>6</v>
      </c>
      <c r="C15" t="s">
        <v>18</v>
      </c>
      <c r="D15">
        <v>18150</v>
      </c>
    </row>
    <row r="16" spans="1:4">
      <c r="A16">
        <v>1900001306</v>
      </c>
      <c r="B16" t="s">
        <v>2</v>
      </c>
      <c r="C16" t="s">
        <v>19</v>
      </c>
      <c r="D16">
        <v>60025</v>
      </c>
    </row>
    <row r="17" spans="1:4">
      <c r="A17">
        <v>1900001308</v>
      </c>
      <c r="B17" t="s">
        <v>4</v>
      </c>
      <c r="C17" t="s">
        <v>19</v>
      </c>
      <c r="D17">
        <v>134736</v>
      </c>
    </row>
    <row r="18" spans="1:4">
      <c r="A18">
        <v>1900001342</v>
      </c>
      <c r="B18" t="s">
        <v>5</v>
      </c>
      <c r="C18" t="s">
        <v>17</v>
      </c>
      <c r="D18">
        <v>914999</v>
      </c>
    </row>
    <row r="19" spans="1:4">
      <c r="A19">
        <v>1900001354</v>
      </c>
      <c r="B19" t="s">
        <v>3</v>
      </c>
      <c r="C19" t="s">
        <v>19</v>
      </c>
      <c r="D19">
        <v>2942</v>
      </c>
    </row>
    <row r="20" spans="1:4">
      <c r="A20">
        <v>1900001355</v>
      </c>
      <c r="B20" t="s">
        <v>3</v>
      </c>
      <c r="C20" t="s">
        <v>19</v>
      </c>
      <c r="D20">
        <v>6740</v>
      </c>
    </row>
    <row r="21" spans="1:4">
      <c r="A21">
        <v>1900001356</v>
      </c>
      <c r="B21" t="s">
        <v>6</v>
      </c>
      <c r="C21" t="s">
        <v>17</v>
      </c>
      <c r="D21">
        <v>6740</v>
      </c>
    </row>
    <row r="22" spans="1:4">
      <c r="A22">
        <v>1900001361</v>
      </c>
      <c r="B22" t="s">
        <v>4</v>
      </c>
      <c r="C22" t="s">
        <v>19</v>
      </c>
      <c r="D22">
        <v>74250</v>
      </c>
    </row>
    <row r="23" spans="1:4">
      <c r="A23">
        <v>1900001376</v>
      </c>
      <c r="B23" t="s">
        <v>5</v>
      </c>
      <c r="C23" t="s">
        <v>18</v>
      </c>
      <c r="D23">
        <v>1614</v>
      </c>
    </row>
    <row r="24" spans="1:4">
      <c r="A24">
        <v>1900001377</v>
      </c>
      <c r="B24" t="s">
        <v>22</v>
      </c>
      <c r="C24" t="s">
        <v>19</v>
      </c>
      <c r="D24">
        <v>11540</v>
      </c>
    </row>
    <row r="25" spans="1:4">
      <c r="A25">
        <v>1900001385</v>
      </c>
      <c r="B25" t="s">
        <v>6</v>
      </c>
      <c r="C25" t="s">
        <v>18</v>
      </c>
      <c r="D25">
        <v>2140</v>
      </c>
    </row>
    <row r="26" spans="1:4">
      <c r="A26">
        <v>1900001388</v>
      </c>
      <c r="B26" t="s">
        <v>6</v>
      </c>
      <c r="C26" t="s">
        <v>17</v>
      </c>
      <c r="D26">
        <v>45375</v>
      </c>
    </row>
    <row r="27" spans="1:4">
      <c r="A27">
        <v>1900001390</v>
      </c>
      <c r="B27" t="s">
        <v>3</v>
      </c>
      <c r="C27" t="s">
        <v>19</v>
      </c>
      <c r="D27">
        <v>11593</v>
      </c>
    </row>
    <row r="28" spans="1:4">
      <c r="A28">
        <v>1900001392</v>
      </c>
      <c r="B28" t="s">
        <v>5</v>
      </c>
      <c r="C28" t="s">
        <v>18</v>
      </c>
      <c r="D28">
        <v>46995</v>
      </c>
    </row>
    <row r="29" spans="1:4">
      <c r="A29">
        <v>1900001393</v>
      </c>
      <c r="B29" t="s">
        <v>3</v>
      </c>
      <c r="C29" t="s">
        <v>19</v>
      </c>
      <c r="D29">
        <v>529</v>
      </c>
    </row>
    <row r="30" spans="1:4">
      <c r="A30">
        <v>1900001394</v>
      </c>
      <c r="B30" t="s">
        <v>6</v>
      </c>
      <c r="C30" t="s">
        <v>17</v>
      </c>
      <c r="D30">
        <v>18563</v>
      </c>
    </row>
    <row r="31" spans="1:4">
      <c r="A31">
        <v>1900001396</v>
      </c>
      <c r="B31" t="s">
        <v>5</v>
      </c>
      <c r="C31" t="s">
        <v>18</v>
      </c>
      <c r="D31">
        <v>27435</v>
      </c>
    </row>
    <row r="32" spans="1:4">
      <c r="A32">
        <v>1900001397</v>
      </c>
      <c r="B32" t="s">
        <v>5</v>
      </c>
      <c r="C32" t="s">
        <v>17</v>
      </c>
      <c r="D32">
        <v>25336</v>
      </c>
    </row>
    <row r="33" spans="1:4">
      <c r="A33">
        <v>1900001398</v>
      </c>
      <c r="B33" t="s">
        <v>5</v>
      </c>
      <c r="C33" t="s">
        <v>19</v>
      </c>
      <c r="D33">
        <v>10772</v>
      </c>
    </row>
    <row r="34" spans="1:4">
      <c r="A34">
        <v>1900001403</v>
      </c>
      <c r="B34" t="s">
        <v>5</v>
      </c>
      <c r="C34" t="s">
        <v>19</v>
      </c>
      <c r="D34">
        <v>9283</v>
      </c>
    </row>
    <row r="35" spans="1:4">
      <c r="A35">
        <v>1900001404</v>
      </c>
      <c r="B35" t="s">
        <v>5</v>
      </c>
      <c r="C35" t="s">
        <v>19</v>
      </c>
      <c r="D35">
        <v>6903</v>
      </c>
    </row>
    <row r="36" spans="1:4">
      <c r="A36">
        <v>1900001405</v>
      </c>
      <c r="B36" t="s">
        <v>22</v>
      </c>
      <c r="C36" t="s">
        <v>17</v>
      </c>
      <c r="D36">
        <v>90663</v>
      </c>
    </row>
    <row r="37" spans="1:4">
      <c r="A37">
        <v>1900001583</v>
      </c>
      <c r="B37" t="s">
        <v>5</v>
      </c>
      <c r="C37" t="s">
        <v>17</v>
      </c>
      <c r="D37">
        <v>156000</v>
      </c>
    </row>
    <row r="38" spans="1:4">
      <c r="A38">
        <v>1900001602</v>
      </c>
      <c r="B38" t="s">
        <v>3</v>
      </c>
      <c r="C38" t="s">
        <v>19</v>
      </c>
      <c r="D38">
        <v>21157</v>
      </c>
    </row>
    <row r="39" spans="1:4">
      <c r="A39">
        <v>1900001603</v>
      </c>
      <c r="B39" t="s">
        <v>3</v>
      </c>
      <c r="C39" t="s">
        <v>19</v>
      </c>
      <c r="D39">
        <v>77787</v>
      </c>
    </row>
    <row r="40" spans="1:4">
      <c r="A40">
        <v>1900001604</v>
      </c>
      <c r="B40" t="s">
        <v>3</v>
      </c>
      <c r="C40" t="s">
        <v>19</v>
      </c>
      <c r="D40">
        <v>8468</v>
      </c>
    </row>
    <row r="41" spans="1:4">
      <c r="A41">
        <v>1900001605</v>
      </c>
      <c r="B41" t="s">
        <v>5</v>
      </c>
      <c r="C41" t="s">
        <v>17</v>
      </c>
      <c r="D41">
        <v>1825</v>
      </c>
    </row>
    <row r="42" spans="1:4">
      <c r="A42">
        <v>1900001606</v>
      </c>
      <c r="B42" t="s">
        <v>5</v>
      </c>
      <c r="C42" t="s">
        <v>17</v>
      </c>
      <c r="D42">
        <v>329250</v>
      </c>
    </row>
    <row r="43" spans="1:4">
      <c r="A43">
        <v>1900001607</v>
      </c>
      <c r="B43" t="s">
        <v>6</v>
      </c>
      <c r="C43" t="s">
        <v>17</v>
      </c>
      <c r="D43">
        <v>344794</v>
      </c>
    </row>
    <row r="44" spans="1:4">
      <c r="A44">
        <v>1900001608</v>
      </c>
      <c r="B44" t="s">
        <v>6</v>
      </c>
      <c r="C44" t="s">
        <v>17</v>
      </c>
      <c r="D44">
        <v>37500</v>
      </c>
    </row>
    <row r="45" spans="1:4">
      <c r="A45">
        <v>1900001609</v>
      </c>
      <c r="B45" t="s">
        <v>5</v>
      </c>
      <c r="C45" t="s">
        <v>17</v>
      </c>
      <c r="D45">
        <v>49789</v>
      </c>
    </row>
    <row r="46" spans="1:4">
      <c r="A46">
        <v>1900001610</v>
      </c>
      <c r="B46" t="s">
        <v>6</v>
      </c>
      <c r="C46" t="s">
        <v>17</v>
      </c>
      <c r="D46">
        <v>64</v>
      </c>
    </row>
    <row r="47" spans="1:4">
      <c r="A47">
        <v>1900001611</v>
      </c>
      <c r="B47" t="s">
        <v>6</v>
      </c>
      <c r="C47" t="s">
        <v>17</v>
      </c>
      <c r="D47">
        <v>6250</v>
      </c>
    </row>
    <row r="48" spans="1:4">
      <c r="A48">
        <v>1900002041</v>
      </c>
      <c r="B48" t="s">
        <v>3</v>
      </c>
      <c r="C48" t="s">
        <v>17</v>
      </c>
      <c r="D48">
        <v>124875</v>
      </c>
    </row>
    <row r="49" spans="1:4">
      <c r="A49">
        <v>1900002042</v>
      </c>
      <c r="B49" t="s">
        <v>4</v>
      </c>
      <c r="C49" t="s">
        <v>19</v>
      </c>
      <c r="D49">
        <v>7783</v>
      </c>
    </row>
    <row r="50" spans="1:4">
      <c r="A50">
        <v>1900002043</v>
      </c>
      <c r="B50" t="s">
        <v>4</v>
      </c>
      <c r="C50" t="s">
        <v>19</v>
      </c>
      <c r="D50">
        <v>7835</v>
      </c>
    </row>
    <row r="51" spans="1:4">
      <c r="A51">
        <v>1900002044</v>
      </c>
      <c r="B51" t="s">
        <v>20</v>
      </c>
      <c r="C51" t="s">
        <v>18</v>
      </c>
      <c r="D51">
        <v>70125</v>
      </c>
    </row>
    <row r="52" spans="1:4">
      <c r="A52">
        <v>1900002045</v>
      </c>
      <c r="B52" t="s">
        <v>20</v>
      </c>
      <c r="C52" t="s">
        <v>18</v>
      </c>
      <c r="D52">
        <v>70125</v>
      </c>
    </row>
    <row r="53" spans="1:4">
      <c r="A53">
        <v>1900002046</v>
      </c>
      <c r="B53" t="s">
        <v>22</v>
      </c>
      <c r="C53" t="s">
        <v>17</v>
      </c>
      <c r="D53">
        <v>60229</v>
      </c>
    </row>
    <row r="54" spans="1:4">
      <c r="A54">
        <v>1900002047</v>
      </c>
      <c r="B54" t="s">
        <v>22</v>
      </c>
      <c r="C54" t="s">
        <v>17</v>
      </c>
      <c r="D54">
        <v>98931</v>
      </c>
    </row>
    <row r="55" spans="1:4">
      <c r="A55">
        <v>1900002048</v>
      </c>
      <c r="B55" t="s">
        <v>3</v>
      </c>
      <c r="C55" t="s">
        <v>19</v>
      </c>
      <c r="D55">
        <v>21769</v>
      </c>
    </row>
    <row r="56" spans="1:4">
      <c r="A56">
        <v>1900002049</v>
      </c>
      <c r="B56" t="s">
        <v>6</v>
      </c>
      <c r="C56" t="s">
        <v>17</v>
      </c>
      <c r="D56">
        <v>65369</v>
      </c>
    </row>
    <row r="57" spans="1:4">
      <c r="A57">
        <v>1900002050</v>
      </c>
      <c r="B57" t="s">
        <v>6</v>
      </c>
      <c r="C57" t="s">
        <v>17</v>
      </c>
      <c r="D57">
        <v>5206</v>
      </c>
    </row>
    <row r="58" spans="1:4">
      <c r="A58">
        <v>1900002051</v>
      </c>
      <c r="B58" t="s">
        <v>6</v>
      </c>
      <c r="C58" t="s">
        <v>17</v>
      </c>
      <c r="D58">
        <v>23750</v>
      </c>
    </row>
    <row r="59" spans="1:4">
      <c r="A59">
        <v>1900002052</v>
      </c>
      <c r="B59" t="s">
        <v>6</v>
      </c>
      <c r="C59" t="s">
        <v>17</v>
      </c>
      <c r="D59">
        <v>1557</v>
      </c>
    </row>
    <row r="60" spans="1:4">
      <c r="A60">
        <v>1900002072</v>
      </c>
      <c r="B60" t="s">
        <v>22</v>
      </c>
      <c r="C60" t="s">
        <v>19</v>
      </c>
      <c r="D60">
        <v>40960</v>
      </c>
    </row>
    <row r="61" spans="1:4">
      <c r="A61">
        <v>1900002229</v>
      </c>
      <c r="B61" t="s">
        <v>22</v>
      </c>
      <c r="C61" t="s">
        <v>17</v>
      </c>
      <c r="D61">
        <v>12055</v>
      </c>
    </row>
    <row r="62" spans="1:4">
      <c r="A62">
        <v>1900002230</v>
      </c>
      <c r="B62" t="s">
        <v>22</v>
      </c>
      <c r="C62" t="s">
        <v>17</v>
      </c>
      <c r="D62">
        <v>131090</v>
      </c>
    </row>
    <row r="63" spans="1:4">
      <c r="A63">
        <v>1900002232</v>
      </c>
      <c r="B63" t="s">
        <v>22</v>
      </c>
      <c r="C63" t="s">
        <v>17</v>
      </c>
      <c r="D63">
        <v>27069</v>
      </c>
    </row>
    <row r="64" spans="1:4">
      <c r="A64">
        <v>1900002265</v>
      </c>
      <c r="B64" t="s">
        <v>6</v>
      </c>
      <c r="C64" t="s">
        <v>17</v>
      </c>
      <c r="D64">
        <v>215165</v>
      </c>
    </row>
    <row r="65" spans="1:4">
      <c r="A65">
        <v>1900002331</v>
      </c>
      <c r="B65" t="s">
        <v>6</v>
      </c>
      <c r="C65" t="s">
        <v>17</v>
      </c>
      <c r="D65">
        <v>870</v>
      </c>
    </row>
    <row r="66" spans="1:4">
      <c r="A66">
        <v>1900002384</v>
      </c>
      <c r="B66" t="s">
        <v>3</v>
      </c>
      <c r="C66" t="s">
        <v>18</v>
      </c>
      <c r="D66">
        <v>8174</v>
      </c>
    </row>
    <row r="67" spans="1:4">
      <c r="A67">
        <v>1900002387</v>
      </c>
      <c r="B67" t="s">
        <v>5</v>
      </c>
      <c r="C67" t="s">
        <v>17</v>
      </c>
      <c r="D67">
        <v>22246</v>
      </c>
    </row>
    <row r="68" spans="1:4">
      <c r="A68">
        <v>1900002458</v>
      </c>
      <c r="B68" t="s">
        <v>20</v>
      </c>
      <c r="C68" t="s">
        <v>18</v>
      </c>
      <c r="D68">
        <v>7451</v>
      </c>
    </row>
    <row r="69" spans="1:4">
      <c r="A69">
        <v>1900002464</v>
      </c>
      <c r="B69" t="s">
        <v>5</v>
      </c>
      <c r="C69" t="s">
        <v>19</v>
      </c>
      <c r="D69">
        <v>7110</v>
      </c>
    </row>
    <row r="70" spans="1:4">
      <c r="A70">
        <v>1900002472</v>
      </c>
      <c r="B70" t="s">
        <v>6</v>
      </c>
      <c r="C70" t="s">
        <v>17</v>
      </c>
      <c r="D70">
        <v>692</v>
      </c>
    </row>
    <row r="71" spans="1:4">
      <c r="A71">
        <v>1900002635</v>
      </c>
      <c r="B71" t="s">
        <v>3</v>
      </c>
      <c r="C71" t="s">
        <v>17</v>
      </c>
      <c r="D71">
        <v>65051</v>
      </c>
    </row>
    <row r="72" spans="1:4">
      <c r="A72">
        <v>1900002636</v>
      </c>
      <c r="B72" t="s">
        <v>6</v>
      </c>
      <c r="C72" t="s">
        <v>17</v>
      </c>
      <c r="D72">
        <v>1005</v>
      </c>
    </row>
    <row r="73" spans="1:4">
      <c r="A73">
        <v>1900002637</v>
      </c>
      <c r="B73" t="s">
        <v>5</v>
      </c>
      <c r="C73" t="s">
        <v>19</v>
      </c>
      <c r="D73">
        <v>6259</v>
      </c>
    </row>
    <row r="74" spans="1:4">
      <c r="A74">
        <v>1900002638</v>
      </c>
      <c r="B74" t="s">
        <v>5</v>
      </c>
      <c r="C74" t="s">
        <v>19</v>
      </c>
      <c r="D74">
        <v>9941</v>
      </c>
    </row>
    <row r="75" spans="1:4">
      <c r="A75">
        <v>1900002639</v>
      </c>
      <c r="B75" t="s">
        <v>3</v>
      </c>
      <c r="C75" t="s">
        <v>19</v>
      </c>
      <c r="D75">
        <v>9990</v>
      </c>
    </row>
    <row r="76" spans="1:4">
      <c r="A76">
        <v>1900002640</v>
      </c>
      <c r="B76" t="s">
        <v>5</v>
      </c>
      <c r="C76" t="s">
        <v>17</v>
      </c>
      <c r="D76">
        <v>74673</v>
      </c>
    </row>
    <row r="77" spans="1:4">
      <c r="A77">
        <v>1900002880</v>
      </c>
      <c r="B77" t="s">
        <v>6</v>
      </c>
      <c r="C77" t="s">
        <v>17</v>
      </c>
      <c r="D77">
        <v>4362</v>
      </c>
    </row>
    <row r="78" spans="1:4">
      <c r="A78">
        <v>1900003129</v>
      </c>
      <c r="B78" t="s">
        <v>22</v>
      </c>
      <c r="C78" t="s">
        <v>17</v>
      </c>
      <c r="D78">
        <v>1610</v>
      </c>
    </row>
    <row r="79" spans="1:4">
      <c r="A79">
        <v>1900003131</v>
      </c>
      <c r="B79" t="s">
        <v>6</v>
      </c>
      <c r="C79" t="s">
        <v>17</v>
      </c>
      <c r="D79">
        <v>20166</v>
      </c>
    </row>
    <row r="80" spans="1:4">
      <c r="A80">
        <v>1900003209</v>
      </c>
      <c r="B80" t="s">
        <v>5</v>
      </c>
      <c r="C80" t="s">
        <v>17</v>
      </c>
      <c r="D80">
        <v>8605</v>
      </c>
    </row>
    <row r="81" spans="1:4">
      <c r="A81">
        <v>1900003210</v>
      </c>
      <c r="B81" t="s">
        <v>5</v>
      </c>
      <c r="C81" t="s">
        <v>17</v>
      </c>
      <c r="D81">
        <v>52500</v>
      </c>
    </row>
    <row r="82" spans="1:4">
      <c r="A82">
        <v>1900003211</v>
      </c>
      <c r="B82" t="s">
        <v>22</v>
      </c>
      <c r="C82" t="s">
        <v>19</v>
      </c>
      <c r="D82">
        <v>21875</v>
      </c>
    </row>
    <row r="83" spans="1:4">
      <c r="A83">
        <v>1900003212</v>
      </c>
      <c r="B83" t="s">
        <v>5</v>
      </c>
      <c r="C83" t="s">
        <v>19</v>
      </c>
      <c r="D83">
        <v>93906</v>
      </c>
    </row>
    <row r="84" spans="1:4">
      <c r="A84">
        <v>1900003213</v>
      </c>
      <c r="B84" t="s">
        <v>5</v>
      </c>
      <c r="C84" t="s">
        <v>17</v>
      </c>
      <c r="D84">
        <v>23387</v>
      </c>
    </row>
    <row r="85" spans="1:4">
      <c r="A85">
        <v>1900003214</v>
      </c>
      <c r="B85" t="s">
        <v>5</v>
      </c>
      <c r="C85" t="s">
        <v>17</v>
      </c>
      <c r="D85">
        <v>3347</v>
      </c>
    </row>
    <row r="86" spans="1:4">
      <c r="A86">
        <v>1900003404</v>
      </c>
      <c r="B86" t="s">
        <v>2</v>
      </c>
      <c r="C86" t="s">
        <v>19</v>
      </c>
      <c r="D86">
        <v>60025</v>
      </c>
    </row>
    <row r="87" spans="1:4">
      <c r="A87">
        <v>1900003405</v>
      </c>
      <c r="B87" t="s">
        <v>22</v>
      </c>
      <c r="C87" t="s">
        <v>17</v>
      </c>
      <c r="D87">
        <v>13613</v>
      </c>
    </row>
    <row r="88" spans="1:4">
      <c r="A88">
        <v>1900003406</v>
      </c>
      <c r="B88" t="s">
        <v>20</v>
      </c>
      <c r="C88" t="s">
        <v>18</v>
      </c>
      <c r="D88">
        <v>79834</v>
      </c>
    </row>
    <row r="89" spans="1:4">
      <c r="A89">
        <v>1900003407</v>
      </c>
      <c r="B89" t="s">
        <v>2</v>
      </c>
      <c r="C89" t="s">
        <v>19</v>
      </c>
      <c r="D89">
        <v>60025</v>
      </c>
    </row>
    <row r="90" spans="1:4">
      <c r="A90">
        <v>1900003928</v>
      </c>
      <c r="B90" t="s">
        <v>10</v>
      </c>
      <c r="C90" t="s">
        <v>19</v>
      </c>
      <c r="D90">
        <v>63000</v>
      </c>
    </row>
    <row r="91" spans="1:4">
      <c r="A91">
        <v>1900003930</v>
      </c>
      <c r="B91" t="s">
        <v>2</v>
      </c>
      <c r="C91" t="s">
        <v>19</v>
      </c>
      <c r="D91">
        <v>100000</v>
      </c>
    </row>
    <row r="92" spans="1:4">
      <c r="A92">
        <v>1900003931</v>
      </c>
      <c r="B92" t="s">
        <v>2</v>
      </c>
      <c r="C92" t="s">
        <v>19</v>
      </c>
      <c r="D92">
        <v>100000</v>
      </c>
    </row>
    <row r="93" spans="1:4">
      <c r="A93">
        <v>1900004171</v>
      </c>
      <c r="B93" t="s">
        <v>6</v>
      </c>
      <c r="C93" t="s">
        <v>17</v>
      </c>
      <c r="D93">
        <v>254336</v>
      </c>
    </row>
    <row r="94" spans="1:4">
      <c r="A94">
        <v>1900004173</v>
      </c>
      <c r="B94" t="s">
        <v>6</v>
      </c>
      <c r="C94" t="s">
        <v>17</v>
      </c>
      <c r="D94">
        <v>266949</v>
      </c>
    </row>
    <row r="95" spans="1:4">
      <c r="A95">
        <v>1900004220</v>
      </c>
      <c r="B95" t="s">
        <v>5</v>
      </c>
      <c r="C95" t="s">
        <v>17</v>
      </c>
      <c r="D95">
        <v>11111</v>
      </c>
    </row>
    <row r="96" spans="1:4">
      <c r="A96">
        <v>1900004221</v>
      </c>
      <c r="B96" t="s">
        <v>4</v>
      </c>
      <c r="C96" t="s">
        <v>19</v>
      </c>
      <c r="D96">
        <v>3008</v>
      </c>
    </row>
    <row r="97" spans="1:4">
      <c r="A97">
        <v>1900004376</v>
      </c>
      <c r="B97" t="s">
        <v>4</v>
      </c>
      <c r="C97" t="s">
        <v>19</v>
      </c>
      <c r="D97">
        <v>6184</v>
      </c>
    </row>
    <row r="98" spans="1:4">
      <c r="A98">
        <v>1900004378</v>
      </c>
      <c r="B98" t="s">
        <v>20</v>
      </c>
      <c r="C98" t="s">
        <v>18</v>
      </c>
      <c r="D98">
        <v>1568</v>
      </c>
    </row>
    <row r="99" spans="1:4">
      <c r="A99">
        <v>1900004380</v>
      </c>
      <c r="B99" t="s">
        <v>5</v>
      </c>
      <c r="C99" t="s">
        <v>19</v>
      </c>
      <c r="D99">
        <v>18901</v>
      </c>
    </row>
    <row r="100" spans="1:4">
      <c r="A100">
        <v>1900004382</v>
      </c>
      <c r="B100" t="s">
        <v>5</v>
      </c>
      <c r="C100" t="s">
        <v>18</v>
      </c>
      <c r="D100">
        <v>27682</v>
      </c>
    </row>
    <row r="101" spans="1:4">
      <c r="A101">
        <v>1900004383</v>
      </c>
      <c r="B101" t="s">
        <v>5</v>
      </c>
      <c r="C101" t="s">
        <v>19</v>
      </c>
      <c r="D101">
        <v>5501</v>
      </c>
    </row>
    <row r="102" spans="1:4">
      <c r="A102">
        <v>1900004384</v>
      </c>
      <c r="B102" t="s">
        <v>5</v>
      </c>
      <c r="C102" t="s">
        <v>17</v>
      </c>
      <c r="D102">
        <v>123750</v>
      </c>
    </row>
    <row r="103" spans="1:4">
      <c r="A103">
        <v>1900004404</v>
      </c>
      <c r="B103" t="s">
        <v>6</v>
      </c>
      <c r="C103" t="s">
        <v>17</v>
      </c>
      <c r="D103">
        <v>825</v>
      </c>
    </row>
    <row r="104" spans="1:4">
      <c r="A104">
        <v>1900004408</v>
      </c>
      <c r="B104" t="s">
        <v>6</v>
      </c>
      <c r="C104" t="s">
        <v>17</v>
      </c>
      <c r="D104">
        <v>1556</v>
      </c>
    </row>
    <row r="105" spans="1:4">
      <c r="A105">
        <v>1900004411</v>
      </c>
      <c r="B105" t="s">
        <v>6</v>
      </c>
      <c r="C105" t="s">
        <v>17</v>
      </c>
      <c r="D105">
        <v>12350</v>
      </c>
    </row>
    <row r="106" spans="1:4">
      <c r="A106">
        <v>1900004474</v>
      </c>
      <c r="B106" t="s">
        <v>4</v>
      </c>
      <c r="C106" t="s">
        <v>19</v>
      </c>
      <c r="D106">
        <v>15593</v>
      </c>
    </row>
    <row r="107" spans="1:4">
      <c r="A107">
        <v>1900004500</v>
      </c>
      <c r="B107" t="s">
        <v>4</v>
      </c>
      <c r="C107" t="s">
        <v>19</v>
      </c>
      <c r="D107">
        <v>2212</v>
      </c>
    </row>
    <row r="108" spans="1:4">
      <c r="A108">
        <v>1900004501</v>
      </c>
      <c r="B108" t="s">
        <v>4</v>
      </c>
      <c r="C108" t="s">
        <v>19</v>
      </c>
      <c r="D108">
        <v>9056</v>
      </c>
    </row>
    <row r="109" spans="1:4">
      <c r="A109">
        <v>1900004503</v>
      </c>
      <c r="B109" t="s">
        <v>6</v>
      </c>
      <c r="C109" t="s">
        <v>17</v>
      </c>
      <c r="D109">
        <v>1897</v>
      </c>
    </row>
    <row r="110" spans="1:4">
      <c r="A110">
        <v>1900004505</v>
      </c>
      <c r="B110" t="s">
        <v>6</v>
      </c>
      <c r="C110" t="s">
        <v>17</v>
      </c>
      <c r="D110">
        <v>42500</v>
      </c>
    </row>
    <row r="111" spans="1:4">
      <c r="A111">
        <v>1900004507</v>
      </c>
      <c r="B111" t="s">
        <v>6</v>
      </c>
      <c r="C111" t="s">
        <v>17</v>
      </c>
      <c r="D111">
        <v>10917</v>
      </c>
    </row>
    <row r="112" spans="1:4">
      <c r="A112">
        <v>1900004518</v>
      </c>
      <c r="B112" t="s">
        <v>6</v>
      </c>
      <c r="C112" t="s">
        <v>17</v>
      </c>
      <c r="D112">
        <v>3375</v>
      </c>
    </row>
    <row r="113" spans="1:4">
      <c r="A113">
        <v>1900004535</v>
      </c>
      <c r="B113" t="s">
        <v>6</v>
      </c>
      <c r="C113" t="s">
        <v>17</v>
      </c>
      <c r="D113">
        <v>320175</v>
      </c>
    </row>
    <row r="114" spans="1:4">
      <c r="A114">
        <v>1900004535</v>
      </c>
      <c r="B114" t="s">
        <v>6</v>
      </c>
      <c r="C114" t="s">
        <v>17</v>
      </c>
      <c r="D114">
        <v>320175</v>
      </c>
    </row>
    <row r="115" spans="1:4">
      <c r="A115">
        <v>1900004535</v>
      </c>
      <c r="B115" t="s">
        <v>6</v>
      </c>
      <c r="C115" t="s">
        <v>17</v>
      </c>
      <c r="D115">
        <v>320175</v>
      </c>
    </row>
    <row r="116" spans="1:4">
      <c r="A116">
        <v>1900004538</v>
      </c>
      <c r="B116" t="s">
        <v>6</v>
      </c>
      <c r="C116" t="s">
        <v>17</v>
      </c>
      <c r="D116">
        <v>168593</v>
      </c>
    </row>
    <row r="117" spans="1:4">
      <c r="A117">
        <v>1900004538</v>
      </c>
      <c r="B117" t="s">
        <v>6</v>
      </c>
      <c r="C117" t="s">
        <v>17</v>
      </c>
      <c r="D117">
        <v>168593</v>
      </c>
    </row>
    <row r="118" spans="1:4">
      <c r="A118">
        <v>1900004894</v>
      </c>
      <c r="B118" t="s">
        <v>6</v>
      </c>
      <c r="C118" t="s">
        <v>17</v>
      </c>
      <c r="D118">
        <v>2970</v>
      </c>
    </row>
    <row r="119" spans="1:4">
      <c r="A119">
        <v>1900004898</v>
      </c>
      <c r="B119" t="s">
        <v>3</v>
      </c>
      <c r="C119" t="s">
        <v>19</v>
      </c>
      <c r="D119">
        <v>7022</v>
      </c>
    </row>
    <row r="120" spans="1:4">
      <c r="A120">
        <v>1900004909</v>
      </c>
      <c r="B120" t="s">
        <v>6</v>
      </c>
      <c r="C120" t="s">
        <v>17</v>
      </c>
      <c r="D120">
        <v>202350</v>
      </c>
    </row>
    <row r="121" spans="1:4">
      <c r="A121">
        <v>1900004912</v>
      </c>
      <c r="B121" t="s">
        <v>3</v>
      </c>
      <c r="C121" t="s">
        <v>19</v>
      </c>
      <c r="D121">
        <v>87500</v>
      </c>
    </row>
    <row r="122" spans="1:4">
      <c r="A122">
        <v>1900004917</v>
      </c>
      <c r="B122" t="s">
        <v>3</v>
      </c>
      <c r="C122" t="s">
        <v>19</v>
      </c>
      <c r="D122">
        <v>44260</v>
      </c>
    </row>
    <row r="123" spans="1:4">
      <c r="A123">
        <v>1900004919</v>
      </c>
      <c r="B123" t="s">
        <v>20</v>
      </c>
      <c r="C123" t="s">
        <v>18</v>
      </c>
      <c r="D123">
        <v>11550</v>
      </c>
    </row>
    <row r="124" spans="1:4">
      <c r="A124">
        <v>1900004920</v>
      </c>
      <c r="B124" t="s">
        <v>20</v>
      </c>
      <c r="C124" t="s">
        <v>18</v>
      </c>
      <c r="D124">
        <v>43033</v>
      </c>
    </row>
    <row r="125" spans="1:4">
      <c r="A125">
        <v>1900004922</v>
      </c>
      <c r="B125" t="s">
        <v>20</v>
      </c>
      <c r="C125" t="s">
        <v>18</v>
      </c>
      <c r="D125">
        <v>7700</v>
      </c>
    </row>
    <row r="126" spans="1:4">
      <c r="A126">
        <v>1900004923</v>
      </c>
      <c r="B126" t="s">
        <v>20</v>
      </c>
      <c r="C126" t="s">
        <v>18</v>
      </c>
      <c r="D126">
        <v>72139</v>
      </c>
    </row>
    <row r="127" spans="1:4">
      <c r="A127">
        <v>1900004928</v>
      </c>
      <c r="B127" t="s">
        <v>4</v>
      </c>
      <c r="C127" t="s">
        <v>19</v>
      </c>
      <c r="D127">
        <v>32585</v>
      </c>
    </row>
    <row r="128" spans="1:4">
      <c r="A128">
        <v>1900004933</v>
      </c>
      <c r="B128" t="s">
        <v>4</v>
      </c>
      <c r="C128" t="s">
        <v>19</v>
      </c>
      <c r="D128">
        <v>8045</v>
      </c>
    </row>
    <row r="129" spans="1:4">
      <c r="A129">
        <v>1900004983</v>
      </c>
      <c r="B129" t="s">
        <v>6</v>
      </c>
      <c r="C129" t="s">
        <v>17</v>
      </c>
      <c r="D129">
        <v>26968</v>
      </c>
    </row>
    <row r="130" spans="1:4">
      <c r="A130">
        <v>1900004984</v>
      </c>
      <c r="B130" t="s">
        <v>6</v>
      </c>
      <c r="C130" t="s">
        <v>17</v>
      </c>
      <c r="D130">
        <v>2437</v>
      </c>
    </row>
    <row r="131" spans="1:4">
      <c r="A131">
        <v>1900004985</v>
      </c>
      <c r="B131" t="s">
        <v>6</v>
      </c>
      <c r="C131" t="s">
        <v>17</v>
      </c>
      <c r="D131">
        <v>53278</v>
      </c>
    </row>
    <row r="132" spans="1:4">
      <c r="A132">
        <v>1900004986</v>
      </c>
      <c r="B132" t="s">
        <v>6</v>
      </c>
      <c r="C132" t="s">
        <v>17</v>
      </c>
      <c r="D132">
        <v>30048</v>
      </c>
    </row>
    <row r="133" spans="1:4">
      <c r="A133">
        <v>1900004987</v>
      </c>
      <c r="B133" t="s">
        <v>6</v>
      </c>
      <c r="C133" t="s">
        <v>17</v>
      </c>
      <c r="D133">
        <v>12500</v>
      </c>
    </row>
    <row r="134" spans="1:4">
      <c r="A134">
        <v>1900005036</v>
      </c>
      <c r="B134" t="s">
        <v>3</v>
      </c>
      <c r="C134" t="s">
        <v>19</v>
      </c>
      <c r="D134">
        <v>3854</v>
      </c>
    </row>
    <row r="135" spans="1:4">
      <c r="A135">
        <v>1900005300</v>
      </c>
      <c r="B135" t="s">
        <v>6</v>
      </c>
      <c r="C135" t="s">
        <v>17</v>
      </c>
      <c r="D135">
        <v>132392</v>
      </c>
    </row>
    <row r="136" spans="1:4">
      <c r="A136">
        <v>1900005300</v>
      </c>
      <c r="B136" t="s">
        <v>6</v>
      </c>
      <c r="C136" t="s">
        <v>17</v>
      </c>
      <c r="D136">
        <v>132392</v>
      </c>
    </row>
    <row r="137" spans="1:4">
      <c r="A137">
        <v>1900005300</v>
      </c>
      <c r="B137" t="s">
        <v>6</v>
      </c>
      <c r="C137" t="s">
        <v>17</v>
      </c>
      <c r="D137">
        <v>132392</v>
      </c>
    </row>
    <row r="138" spans="1:4">
      <c r="A138">
        <v>1900005300</v>
      </c>
      <c r="B138" t="s">
        <v>6</v>
      </c>
      <c r="C138" t="s">
        <v>17</v>
      </c>
      <c r="D138">
        <v>132392</v>
      </c>
    </row>
    <row r="139" spans="1:4">
      <c r="A139">
        <v>1900005324</v>
      </c>
      <c r="B139" t="s">
        <v>4</v>
      </c>
      <c r="C139" t="s">
        <v>19</v>
      </c>
      <c r="D139">
        <v>26805</v>
      </c>
    </row>
    <row r="140" spans="1:4">
      <c r="A140">
        <v>1900005325</v>
      </c>
      <c r="B140" t="s">
        <v>20</v>
      </c>
      <c r="C140" t="s">
        <v>17</v>
      </c>
      <c r="D140">
        <v>956</v>
      </c>
    </row>
    <row r="141" spans="1:4">
      <c r="A141">
        <v>1900005329</v>
      </c>
      <c r="B141" t="s">
        <v>3</v>
      </c>
      <c r="C141" t="s">
        <v>19</v>
      </c>
      <c r="D141">
        <v>2089</v>
      </c>
    </row>
    <row r="142" spans="1:4">
      <c r="A142">
        <v>1900005331</v>
      </c>
      <c r="B142" t="s">
        <v>6</v>
      </c>
      <c r="C142" t="s">
        <v>17</v>
      </c>
      <c r="D142">
        <v>8580</v>
      </c>
    </row>
    <row r="143" spans="1:4">
      <c r="A143">
        <v>1900005394</v>
      </c>
      <c r="B143" t="s">
        <v>6</v>
      </c>
      <c r="C143" t="s">
        <v>17</v>
      </c>
      <c r="D143">
        <v>60713</v>
      </c>
    </row>
    <row r="144" spans="1:4">
      <c r="A144">
        <v>1900005395</v>
      </c>
      <c r="B144" t="s">
        <v>6</v>
      </c>
      <c r="C144" t="s">
        <v>17</v>
      </c>
      <c r="D144">
        <v>50160</v>
      </c>
    </row>
    <row r="145" spans="1:4">
      <c r="A145">
        <v>1900005396</v>
      </c>
      <c r="B145" t="s">
        <v>6</v>
      </c>
      <c r="C145" t="s">
        <v>17</v>
      </c>
      <c r="D145">
        <v>71765</v>
      </c>
    </row>
    <row r="146" spans="1:4">
      <c r="A146">
        <v>1900005439</v>
      </c>
      <c r="B146" t="s">
        <v>22</v>
      </c>
      <c r="C146" t="s">
        <v>19</v>
      </c>
      <c r="D146">
        <v>62399</v>
      </c>
    </row>
    <row r="147" spans="1:4">
      <c r="A147">
        <v>1900005516</v>
      </c>
      <c r="B147" t="s">
        <v>10</v>
      </c>
      <c r="C147" t="s">
        <v>19</v>
      </c>
      <c r="D147">
        <v>27530</v>
      </c>
    </row>
    <row r="148" spans="1:4">
      <c r="A148">
        <v>1900005526</v>
      </c>
      <c r="B148" t="s">
        <v>5</v>
      </c>
      <c r="C148" t="s">
        <v>17</v>
      </c>
      <c r="D148">
        <v>60000</v>
      </c>
    </row>
    <row r="149" spans="1:4">
      <c r="A149">
        <v>1900005527</v>
      </c>
      <c r="B149" t="s">
        <v>6</v>
      </c>
      <c r="C149" t="s">
        <v>17</v>
      </c>
      <c r="D149">
        <v>77400</v>
      </c>
    </row>
    <row r="150" spans="1:4">
      <c r="A150">
        <v>1900005528</v>
      </c>
      <c r="B150" t="s">
        <v>6</v>
      </c>
      <c r="C150" t="s">
        <v>17</v>
      </c>
      <c r="D150">
        <v>302812</v>
      </c>
    </row>
    <row r="151" spans="1:4">
      <c r="A151">
        <v>1900005529</v>
      </c>
      <c r="B151" t="s">
        <v>22</v>
      </c>
      <c r="C151" t="s">
        <v>17</v>
      </c>
      <c r="D151">
        <v>275569</v>
      </c>
    </row>
    <row r="152" spans="1:4">
      <c r="A152">
        <v>1900005530</v>
      </c>
      <c r="B152" t="s">
        <v>22</v>
      </c>
      <c r="C152" t="s">
        <v>17</v>
      </c>
      <c r="D152">
        <v>320000</v>
      </c>
    </row>
    <row r="153" spans="1:4">
      <c r="A153">
        <v>1900005531</v>
      </c>
      <c r="B153" t="s">
        <v>5</v>
      </c>
      <c r="C153" t="s">
        <v>17</v>
      </c>
      <c r="D153">
        <v>114752</v>
      </c>
    </row>
    <row r="154" spans="1:4">
      <c r="A154">
        <v>1900005532</v>
      </c>
      <c r="B154" t="s">
        <v>5</v>
      </c>
      <c r="C154" t="s">
        <v>18</v>
      </c>
      <c r="D154">
        <v>49027</v>
      </c>
    </row>
    <row r="155" spans="1:4">
      <c r="A155">
        <v>1900005555</v>
      </c>
      <c r="B155" t="s">
        <v>22</v>
      </c>
      <c r="C155" t="s">
        <v>19</v>
      </c>
      <c r="D155">
        <v>153332</v>
      </c>
    </row>
    <row r="156" spans="1:4">
      <c r="A156">
        <v>1900005760</v>
      </c>
      <c r="B156" t="s">
        <v>20</v>
      </c>
      <c r="C156" t="s">
        <v>18</v>
      </c>
      <c r="D156">
        <v>23591</v>
      </c>
    </row>
    <row r="157" spans="1:4">
      <c r="A157">
        <v>1900005761</v>
      </c>
      <c r="B157" t="s">
        <v>6</v>
      </c>
      <c r="C157" t="s">
        <v>17</v>
      </c>
      <c r="D157">
        <v>19181</v>
      </c>
    </row>
    <row r="158" spans="1:4">
      <c r="A158">
        <v>1900005767</v>
      </c>
      <c r="B158" t="s">
        <v>20</v>
      </c>
      <c r="C158" t="s">
        <v>18</v>
      </c>
      <c r="D158">
        <v>8228</v>
      </c>
    </row>
    <row r="159" spans="1:4">
      <c r="A159">
        <v>1900005768</v>
      </c>
      <c r="B159" t="s">
        <v>20</v>
      </c>
      <c r="C159" t="s">
        <v>19</v>
      </c>
      <c r="D159">
        <v>5241</v>
      </c>
    </row>
    <row r="160" spans="1:4">
      <c r="A160">
        <v>1900005769</v>
      </c>
      <c r="B160" t="s">
        <v>20</v>
      </c>
      <c r="C160" t="s">
        <v>19</v>
      </c>
      <c r="D160">
        <v>13154</v>
      </c>
    </row>
    <row r="161" spans="1:4">
      <c r="A161">
        <v>1900005770</v>
      </c>
      <c r="B161" t="s">
        <v>20</v>
      </c>
      <c r="C161" t="s">
        <v>18</v>
      </c>
      <c r="D161">
        <v>14461</v>
      </c>
    </row>
    <row r="162" spans="1:4">
      <c r="A162">
        <v>1900005771</v>
      </c>
      <c r="B162" t="s">
        <v>6</v>
      </c>
      <c r="C162" t="s">
        <v>17</v>
      </c>
      <c r="D162">
        <v>2853</v>
      </c>
    </row>
    <row r="163" spans="1:4">
      <c r="A163">
        <v>1900005772</v>
      </c>
      <c r="B163" t="s">
        <v>6</v>
      </c>
      <c r="C163" t="s">
        <v>17</v>
      </c>
      <c r="D163">
        <v>495</v>
      </c>
    </row>
    <row r="164" spans="1:4">
      <c r="A164">
        <v>1900005773</v>
      </c>
      <c r="B164" t="s">
        <v>6</v>
      </c>
      <c r="C164" t="s">
        <v>17</v>
      </c>
      <c r="D164">
        <v>5891</v>
      </c>
    </row>
    <row r="165" spans="1:4">
      <c r="A165">
        <v>1900005774</v>
      </c>
      <c r="B165" t="s">
        <v>4</v>
      </c>
      <c r="C165" t="s">
        <v>19</v>
      </c>
      <c r="D165">
        <v>4596</v>
      </c>
    </row>
    <row r="166" spans="1:4">
      <c r="A166">
        <v>1900005775</v>
      </c>
      <c r="B166" t="s">
        <v>4</v>
      </c>
      <c r="C166" t="s">
        <v>19</v>
      </c>
      <c r="D166">
        <v>21443</v>
      </c>
    </row>
    <row r="167" spans="1:4">
      <c r="A167">
        <v>1900005776</v>
      </c>
      <c r="B167" t="s">
        <v>4</v>
      </c>
      <c r="C167" t="s">
        <v>19</v>
      </c>
      <c r="D167">
        <v>21442</v>
      </c>
    </row>
    <row r="168" spans="1:4">
      <c r="A168">
        <v>1900005777</v>
      </c>
      <c r="B168" t="s">
        <v>4</v>
      </c>
      <c r="C168" t="s">
        <v>19</v>
      </c>
      <c r="D168">
        <v>21443</v>
      </c>
    </row>
    <row r="169" spans="1:4">
      <c r="A169">
        <v>1900005778</v>
      </c>
      <c r="B169" t="s">
        <v>4</v>
      </c>
      <c r="C169" t="s">
        <v>19</v>
      </c>
      <c r="D169">
        <v>17949</v>
      </c>
    </row>
    <row r="170" spans="1:4">
      <c r="A170">
        <v>1900005779</v>
      </c>
      <c r="B170" t="s">
        <v>4</v>
      </c>
      <c r="C170" t="s">
        <v>19</v>
      </c>
      <c r="D170">
        <v>17949</v>
      </c>
    </row>
    <row r="171" spans="1:4">
      <c r="A171">
        <v>1900005780</v>
      </c>
      <c r="B171" t="s">
        <v>20</v>
      </c>
      <c r="C171" t="s">
        <v>18</v>
      </c>
      <c r="D171">
        <v>7889</v>
      </c>
    </row>
    <row r="172" spans="1:4">
      <c r="A172">
        <v>1900005781</v>
      </c>
      <c r="B172" t="s">
        <v>4</v>
      </c>
      <c r="C172" t="s">
        <v>19</v>
      </c>
      <c r="D172">
        <v>8198</v>
      </c>
    </row>
    <row r="173" spans="1:4">
      <c r="A173">
        <v>1900005782</v>
      </c>
      <c r="B173" t="s">
        <v>5</v>
      </c>
      <c r="C173" t="s">
        <v>18</v>
      </c>
      <c r="D173">
        <v>18697</v>
      </c>
    </row>
    <row r="174" spans="1:4">
      <c r="A174">
        <v>1900005783</v>
      </c>
      <c r="B174" t="s">
        <v>5</v>
      </c>
      <c r="C174" t="s">
        <v>18</v>
      </c>
      <c r="D174">
        <v>17140</v>
      </c>
    </row>
    <row r="175" spans="1:4">
      <c r="A175">
        <v>1900005784</v>
      </c>
      <c r="B175" t="s">
        <v>5</v>
      </c>
      <c r="C175" t="s">
        <v>18</v>
      </c>
      <c r="D175">
        <v>8561</v>
      </c>
    </row>
    <row r="176" spans="1:4">
      <c r="A176">
        <v>1900005785</v>
      </c>
      <c r="B176" t="s">
        <v>20</v>
      </c>
      <c r="C176" t="s">
        <v>17</v>
      </c>
      <c r="D176">
        <v>6213</v>
      </c>
    </row>
    <row r="177" spans="1:4">
      <c r="A177">
        <v>1900005786</v>
      </c>
      <c r="B177" t="s">
        <v>6</v>
      </c>
      <c r="C177" t="s">
        <v>17</v>
      </c>
      <c r="D177">
        <v>8625</v>
      </c>
    </row>
    <row r="178" spans="1:4">
      <c r="A178">
        <v>1900005787</v>
      </c>
      <c r="B178" t="s">
        <v>6</v>
      </c>
      <c r="C178" t="s">
        <v>17</v>
      </c>
      <c r="D178">
        <v>4579</v>
      </c>
    </row>
    <row r="179" spans="1:4">
      <c r="A179">
        <v>1900005788</v>
      </c>
      <c r="B179" t="s">
        <v>6</v>
      </c>
      <c r="C179" t="s">
        <v>17</v>
      </c>
      <c r="D179">
        <v>1980</v>
      </c>
    </row>
    <row r="180" spans="1:4">
      <c r="A180">
        <v>1900005789</v>
      </c>
      <c r="B180" t="s">
        <v>6</v>
      </c>
      <c r="C180" t="s">
        <v>17</v>
      </c>
      <c r="D180">
        <v>3330</v>
      </c>
    </row>
    <row r="181" spans="1:4">
      <c r="A181">
        <v>1900005910</v>
      </c>
      <c r="B181" t="s">
        <v>2</v>
      </c>
      <c r="C181" t="s">
        <v>19</v>
      </c>
      <c r="D181">
        <v>90282</v>
      </c>
    </row>
    <row r="182" spans="1:4">
      <c r="A182">
        <v>1900005911</v>
      </c>
      <c r="B182" t="s">
        <v>22</v>
      </c>
      <c r="C182" t="s">
        <v>19</v>
      </c>
      <c r="D182">
        <v>68639</v>
      </c>
    </row>
    <row r="183" spans="1:4">
      <c r="A183">
        <v>1900005912</v>
      </c>
      <c r="B183" t="s">
        <v>2</v>
      </c>
      <c r="C183" t="s">
        <v>19</v>
      </c>
      <c r="D183">
        <v>90282</v>
      </c>
    </row>
    <row r="184" spans="1:4">
      <c r="A184">
        <v>1900005913</v>
      </c>
      <c r="B184" t="s">
        <v>2</v>
      </c>
      <c r="C184" t="s">
        <v>19</v>
      </c>
      <c r="D184">
        <v>90282</v>
      </c>
    </row>
    <row r="185" spans="1:4">
      <c r="A185">
        <v>1900005915</v>
      </c>
      <c r="B185" t="s">
        <v>22</v>
      </c>
      <c r="C185" t="s">
        <v>19</v>
      </c>
      <c r="D185">
        <v>67102</v>
      </c>
    </row>
    <row r="186" spans="1:4">
      <c r="A186">
        <v>1900005959</v>
      </c>
      <c r="B186" t="s">
        <v>22</v>
      </c>
      <c r="C186" t="s">
        <v>17</v>
      </c>
      <c r="D186">
        <v>125000</v>
      </c>
    </row>
    <row r="187" spans="1:4">
      <c r="A187">
        <v>1900005960</v>
      </c>
      <c r="B187" t="s">
        <v>3</v>
      </c>
      <c r="C187" t="s">
        <v>17</v>
      </c>
      <c r="D187">
        <v>115781</v>
      </c>
    </row>
    <row r="188" spans="1:4">
      <c r="A188">
        <v>1900005961</v>
      </c>
      <c r="B188" t="s">
        <v>22</v>
      </c>
      <c r="C188" t="s">
        <v>17</v>
      </c>
      <c r="D188">
        <v>137500</v>
      </c>
    </row>
    <row r="189" spans="1:4">
      <c r="A189">
        <v>1900005962</v>
      </c>
      <c r="B189" t="s">
        <v>2</v>
      </c>
      <c r="C189" t="s">
        <v>19</v>
      </c>
      <c r="D189">
        <v>208093</v>
      </c>
    </row>
    <row r="190" spans="1:4">
      <c r="A190">
        <v>1900005964</v>
      </c>
      <c r="B190" t="s">
        <v>2</v>
      </c>
      <c r="C190" t="s">
        <v>19</v>
      </c>
      <c r="D190">
        <v>153332</v>
      </c>
    </row>
    <row r="191" spans="1:4">
      <c r="A191">
        <v>1900005965</v>
      </c>
      <c r="B191" t="s">
        <v>22</v>
      </c>
      <c r="C191" t="s">
        <v>17</v>
      </c>
      <c r="D191">
        <v>131250</v>
      </c>
    </row>
    <row r="192" spans="1:4">
      <c r="A192">
        <v>2000001072</v>
      </c>
      <c r="B192" t="s">
        <v>20</v>
      </c>
      <c r="C192" t="s">
        <v>17</v>
      </c>
      <c r="D192">
        <v>56100</v>
      </c>
    </row>
    <row r="193" spans="1:4">
      <c r="A193">
        <v>2000001076</v>
      </c>
      <c r="B193" t="s">
        <v>22</v>
      </c>
      <c r="C193" t="s">
        <v>17</v>
      </c>
      <c r="D193">
        <v>50333</v>
      </c>
    </row>
    <row r="194" spans="1:4">
      <c r="A194">
        <v>2000001082</v>
      </c>
      <c r="B194" t="s">
        <v>22</v>
      </c>
      <c r="C194" t="s">
        <v>17</v>
      </c>
      <c r="D194">
        <v>74250</v>
      </c>
    </row>
    <row r="195" spans="1:4">
      <c r="A195">
        <v>2000001083</v>
      </c>
      <c r="B195" t="s">
        <v>20</v>
      </c>
      <c r="C195" t="s">
        <v>17</v>
      </c>
      <c r="D195">
        <v>48929</v>
      </c>
    </row>
    <row r="196" spans="1:4">
      <c r="A196">
        <v>2000001086</v>
      </c>
      <c r="B196" t="s">
        <v>3</v>
      </c>
      <c r="C196" t="s">
        <v>19</v>
      </c>
      <c r="D196">
        <v>49401</v>
      </c>
    </row>
    <row r="197" spans="1:4">
      <c r="A197">
        <v>2000001563</v>
      </c>
      <c r="B197" t="s">
        <v>20</v>
      </c>
      <c r="C197" t="s">
        <v>18</v>
      </c>
      <c r="D197">
        <v>9075</v>
      </c>
    </row>
    <row r="198" spans="1:4">
      <c r="A198">
        <v>2000001567</v>
      </c>
      <c r="B198" t="s">
        <v>22</v>
      </c>
      <c r="C198" t="s">
        <v>19</v>
      </c>
      <c r="D198">
        <v>24072</v>
      </c>
    </row>
    <row r="199" spans="1:4">
      <c r="A199">
        <v>2000001570</v>
      </c>
      <c r="B199" t="s">
        <v>5</v>
      </c>
      <c r="C199" t="s">
        <v>17</v>
      </c>
      <c r="D199">
        <v>5550</v>
      </c>
    </row>
    <row r="200" spans="1:4">
      <c r="A200">
        <v>2000001575</v>
      </c>
      <c r="B200" t="s">
        <v>22</v>
      </c>
      <c r="C200" t="s">
        <v>19</v>
      </c>
      <c r="D200">
        <v>10938</v>
      </c>
    </row>
    <row r="201" spans="1:4">
      <c r="A201">
        <v>2000001579</v>
      </c>
      <c r="B201" t="s">
        <v>4</v>
      </c>
      <c r="C201" t="s">
        <v>19</v>
      </c>
      <c r="D201">
        <v>2789</v>
      </c>
    </row>
    <row r="202" spans="1:4">
      <c r="A202">
        <v>2000001583</v>
      </c>
      <c r="B202" t="s">
        <v>20</v>
      </c>
      <c r="C202" t="s">
        <v>17</v>
      </c>
      <c r="D202">
        <v>14025</v>
      </c>
    </row>
    <row r="203" spans="1:4">
      <c r="A203">
        <v>2000001589</v>
      </c>
      <c r="B203" t="s">
        <v>6</v>
      </c>
      <c r="C203" t="s">
        <v>17</v>
      </c>
      <c r="D203">
        <v>1112</v>
      </c>
    </row>
    <row r="204" spans="1:4">
      <c r="A204">
        <v>2000001598</v>
      </c>
      <c r="B204" t="s">
        <v>5</v>
      </c>
      <c r="C204" t="s">
        <v>17</v>
      </c>
      <c r="D204">
        <v>4302</v>
      </c>
    </row>
    <row r="205" spans="1:4">
      <c r="A205">
        <v>2000001604</v>
      </c>
      <c r="B205" t="s">
        <v>22</v>
      </c>
      <c r="C205" t="s">
        <v>19</v>
      </c>
      <c r="D205">
        <v>21875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11113-F21A-BB44-81E4-FA0284590958}">
  <dimension ref="A1:D205"/>
  <sheetViews>
    <sheetView tabSelected="1" workbookViewId="0">
      <selection activeCell="D1" sqref="D1"/>
    </sheetView>
  </sheetViews>
  <sheetFormatPr defaultColWidth="10.6640625" defaultRowHeight="16"/>
  <cols>
    <col min="1" max="1" width="14.83203125" bestFit="1" customWidth="1"/>
    <col min="2" max="2" width="19.1640625" bestFit="1" customWidth="1"/>
    <col min="3" max="3" width="15.33203125" bestFit="1" customWidth="1"/>
    <col min="4" max="4" width="17.33203125" bestFit="1" customWidth="1"/>
  </cols>
  <sheetData>
    <row r="1" spans="1:4">
      <c r="A1" t="s">
        <v>11</v>
      </c>
      <c r="B1" t="s">
        <v>0</v>
      </c>
      <c r="C1" t="s">
        <v>12</v>
      </c>
      <c r="D1" t="s">
        <v>41</v>
      </c>
    </row>
    <row r="2" spans="1:4">
      <c r="A2" t="s">
        <v>16</v>
      </c>
      <c r="B2" t="s">
        <v>42</v>
      </c>
      <c r="C2" t="s">
        <v>18</v>
      </c>
      <c r="D2">
        <v>84746</v>
      </c>
    </row>
    <row r="3" spans="1:4">
      <c r="A3" t="s">
        <v>16</v>
      </c>
      <c r="B3" t="s">
        <v>43</v>
      </c>
      <c r="C3" t="s">
        <v>17</v>
      </c>
      <c r="D3">
        <v>86724</v>
      </c>
    </row>
    <row r="4" spans="1:4">
      <c r="A4" t="s">
        <v>16</v>
      </c>
      <c r="B4" t="s">
        <v>44</v>
      </c>
      <c r="C4" t="s">
        <v>17</v>
      </c>
      <c r="D4">
        <v>148500</v>
      </c>
    </row>
    <row r="5" spans="1:4">
      <c r="A5" t="s">
        <v>16</v>
      </c>
      <c r="B5" t="s">
        <v>45</v>
      </c>
      <c r="C5" t="s">
        <v>19</v>
      </c>
      <c r="D5">
        <v>12019</v>
      </c>
    </row>
    <row r="6" spans="1:4">
      <c r="A6" t="s">
        <v>16</v>
      </c>
      <c r="B6" t="s">
        <v>46</v>
      </c>
      <c r="C6" t="s">
        <v>17</v>
      </c>
      <c r="D6">
        <v>12500</v>
      </c>
    </row>
    <row r="7" spans="1:4">
      <c r="A7" t="s">
        <v>16</v>
      </c>
      <c r="B7" t="s">
        <v>47</v>
      </c>
      <c r="C7" t="s">
        <v>18</v>
      </c>
      <c r="D7">
        <v>58300</v>
      </c>
    </row>
    <row r="8" spans="1:4">
      <c r="A8" t="s">
        <v>16</v>
      </c>
      <c r="B8" t="s">
        <v>48</v>
      </c>
      <c r="C8" t="s">
        <v>19</v>
      </c>
      <c r="D8">
        <v>12019</v>
      </c>
    </row>
    <row r="9" spans="1:4">
      <c r="A9" t="s">
        <v>16</v>
      </c>
      <c r="B9" t="s">
        <v>49</v>
      </c>
      <c r="C9" t="s">
        <v>19</v>
      </c>
      <c r="D9">
        <v>30048</v>
      </c>
    </row>
    <row r="10" spans="1:4">
      <c r="A10" t="s">
        <v>16</v>
      </c>
      <c r="B10" t="s">
        <v>50</v>
      </c>
      <c r="C10" t="s">
        <v>17</v>
      </c>
      <c r="D10">
        <v>14394</v>
      </c>
    </row>
    <row r="11" spans="1:4">
      <c r="A11" t="s">
        <v>16</v>
      </c>
      <c r="B11" t="s">
        <v>51</v>
      </c>
      <c r="C11" t="s">
        <v>18</v>
      </c>
      <c r="D11">
        <v>32392</v>
      </c>
    </row>
    <row r="12" spans="1:4">
      <c r="A12" t="s">
        <v>16</v>
      </c>
      <c r="B12" t="s">
        <v>52</v>
      </c>
      <c r="C12" t="s">
        <v>19</v>
      </c>
      <c r="D12">
        <v>162500</v>
      </c>
    </row>
    <row r="13" spans="1:4">
      <c r="A13" t="s">
        <v>16</v>
      </c>
      <c r="B13" t="s">
        <v>53</v>
      </c>
      <c r="C13" t="s">
        <v>19</v>
      </c>
      <c r="D13">
        <v>250000</v>
      </c>
    </row>
    <row r="14" spans="1:4">
      <c r="A14" t="s">
        <v>16</v>
      </c>
      <c r="B14" t="s">
        <v>54</v>
      </c>
      <c r="C14" t="s">
        <v>19</v>
      </c>
      <c r="D14">
        <v>2646</v>
      </c>
    </row>
    <row r="15" spans="1:4">
      <c r="A15" t="s">
        <v>16</v>
      </c>
      <c r="B15" t="s">
        <v>55</v>
      </c>
      <c r="C15" t="s">
        <v>18</v>
      </c>
      <c r="D15">
        <v>18150</v>
      </c>
    </row>
    <row r="16" spans="1:4">
      <c r="A16" t="s">
        <v>16</v>
      </c>
      <c r="B16" t="s">
        <v>56</v>
      </c>
      <c r="C16" t="s">
        <v>19</v>
      </c>
      <c r="D16">
        <v>60025</v>
      </c>
    </row>
    <row r="17" spans="1:4">
      <c r="A17" t="s">
        <v>16</v>
      </c>
      <c r="B17" t="s">
        <v>57</v>
      </c>
      <c r="C17" t="s">
        <v>19</v>
      </c>
      <c r="D17">
        <v>134736</v>
      </c>
    </row>
    <row r="18" spans="1:4">
      <c r="A18" t="s">
        <v>16</v>
      </c>
      <c r="B18" t="s">
        <v>58</v>
      </c>
      <c r="C18" t="s">
        <v>17</v>
      </c>
      <c r="D18">
        <v>914999</v>
      </c>
    </row>
    <row r="19" spans="1:4">
      <c r="A19" t="s">
        <v>16</v>
      </c>
      <c r="B19" t="s">
        <v>59</v>
      </c>
      <c r="C19" t="s">
        <v>19</v>
      </c>
      <c r="D19">
        <v>2942</v>
      </c>
    </row>
    <row r="20" spans="1:4">
      <c r="A20" t="s">
        <v>16</v>
      </c>
      <c r="B20" t="s">
        <v>60</v>
      </c>
      <c r="C20" t="s">
        <v>19</v>
      </c>
      <c r="D20">
        <v>6740</v>
      </c>
    </row>
    <row r="21" spans="1:4">
      <c r="A21" t="s">
        <v>16</v>
      </c>
      <c r="B21" t="s">
        <v>61</v>
      </c>
      <c r="C21" t="s">
        <v>17</v>
      </c>
      <c r="D21">
        <v>6740</v>
      </c>
    </row>
    <row r="22" spans="1:4">
      <c r="A22" t="s">
        <v>16</v>
      </c>
      <c r="B22" t="s">
        <v>62</v>
      </c>
      <c r="C22" t="s">
        <v>19</v>
      </c>
      <c r="D22">
        <v>74250</v>
      </c>
    </row>
    <row r="23" spans="1:4">
      <c r="A23" t="s">
        <v>16</v>
      </c>
      <c r="B23" t="s">
        <v>63</v>
      </c>
      <c r="C23" t="s">
        <v>18</v>
      </c>
      <c r="D23">
        <v>1614</v>
      </c>
    </row>
    <row r="24" spans="1:4">
      <c r="A24" t="s">
        <v>16</v>
      </c>
      <c r="B24" t="s">
        <v>64</v>
      </c>
      <c r="C24" t="s">
        <v>19</v>
      </c>
      <c r="D24">
        <v>11540</v>
      </c>
    </row>
    <row r="25" spans="1:4">
      <c r="A25" t="s">
        <v>16</v>
      </c>
      <c r="B25" t="s">
        <v>65</v>
      </c>
      <c r="C25" t="s">
        <v>18</v>
      </c>
      <c r="D25">
        <v>2140</v>
      </c>
    </row>
    <row r="26" spans="1:4">
      <c r="A26" t="s">
        <v>16</v>
      </c>
      <c r="B26" t="s">
        <v>66</v>
      </c>
      <c r="C26" t="s">
        <v>17</v>
      </c>
      <c r="D26">
        <v>45375</v>
      </c>
    </row>
    <row r="27" spans="1:4">
      <c r="A27" t="s">
        <v>16</v>
      </c>
      <c r="B27" t="s">
        <v>67</v>
      </c>
      <c r="C27" t="s">
        <v>19</v>
      </c>
      <c r="D27">
        <v>11593</v>
      </c>
    </row>
    <row r="28" spans="1:4">
      <c r="A28" t="s">
        <v>16</v>
      </c>
      <c r="B28" t="s">
        <v>68</v>
      </c>
      <c r="C28" t="s">
        <v>18</v>
      </c>
      <c r="D28">
        <v>46995</v>
      </c>
    </row>
    <row r="29" spans="1:4">
      <c r="A29" t="s">
        <v>16</v>
      </c>
      <c r="B29" t="s">
        <v>69</v>
      </c>
      <c r="C29" t="s">
        <v>19</v>
      </c>
      <c r="D29">
        <v>529</v>
      </c>
    </row>
    <row r="30" spans="1:4">
      <c r="A30" t="s">
        <v>16</v>
      </c>
      <c r="B30" t="s">
        <v>70</v>
      </c>
      <c r="C30" t="s">
        <v>17</v>
      </c>
      <c r="D30">
        <v>18563</v>
      </c>
    </row>
    <row r="31" spans="1:4">
      <c r="A31" t="s">
        <v>16</v>
      </c>
      <c r="B31" t="s">
        <v>71</v>
      </c>
      <c r="C31" t="s">
        <v>18</v>
      </c>
      <c r="D31">
        <v>27435</v>
      </c>
    </row>
    <row r="32" spans="1:4">
      <c r="A32" t="s">
        <v>16</v>
      </c>
      <c r="B32" t="s">
        <v>72</v>
      </c>
      <c r="C32" t="s">
        <v>17</v>
      </c>
      <c r="D32">
        <v>25336</v>
      </c>
    </row>
    <row r="33" spans="1:4">
      <c r="A33" t="s">
        <v>16</v>
      </c>
      <c r="B33" t="s">
        <v>73</v>
      </c>
      <c r="C33" t="s">
        <v>19</v>
      </c>
      <c r="D33">
        <v>10772</v>
      </c>
    </row>
    <row r="34" spans="1:4">
      <c r="A34" t="s">
        <v>16</v>
      </c>
      <c r="B34" t="s">
        <v>74</v>
      </c>
      <c r="C34" t="s">
        <v>19</v>
      </c>
      <c r="D34">
        <v>9283</v>
      </c>
    </row>
    <row r="35" spans="1:4">
      <c r="A35" t="s">
        <v>16</v>
      </c>
      <c r="B35" t="s">
        <v>75</v>
      </c>
      <c r="C35" t="s">
        <v>19</v>
      </c>
      <c r="D35">
        <v>6903</v>
      </c>
    </row>
    <row r="36" spans="1:4">
      <c r="A36" t="s">
        <v>16</v>
      </c>
      <c r="B36" t="s">
        <v>76</v>
      </c>
      <c r="C36" t="s">
        <v>17</v>
      </c>
      <c r="D36">
        <v>90663</v>
      </c>
    </row>
    <row r="37" spans="1:4">
      <c r="A37" t="s">
        <v>16</v>
      </c>
      <c r="B37" t="s">
        <v>77</v>
      </c>
      <c r="C37" t="s">
        <v>17</v>
      </c>
      <c r="D37">
        <v>156000</v>
      </c>
    </row>
    <row r="38" spans="1:4">
      <c r="A38" t="s">
        <v>16</v>
      </c>
      <c r="B38" t="s">
        <v>78</v>
      </c>
      <c r="C38" t="s">
        <v>19</v>
      </c>
      <c r="D38">
        <v>21157</v>
      </c>
    </row>
    <row r="39" spans="1:4">
      <c r="A39" t="s">
        <v>16</v>
      </c>
      <c r="B39" t="s">
        <v>79</v>
      </c>
      <c r="C39" t="s">
        <v>19</v>
      </c>
      <c r="D39">
        <v>77787</v>
      </c>
    </row>
    <row r="40" spans="1:4">
      <c r="A40" t="s">
        <v>16</v>
      </c>
      <c r="B40" t="s">
        <v>80</v>
      </c>
      <c r="C40" t="s">
        <v>19</v>
      </c>
      <c r="D40">
        <v>8468</v>
      </c>
    </row>
    <row r="41" spans="1:4">
      <c r="A41" t="s">
        <v>16</v>
      </c>
      <c r="B41" t="s">
        <v>81</v>
      </c>
      <c r="C41" t="s">
        <v>17</v>
      </c>
      <c r="D41">
        <v>1825</v>
      </c>
    </row>
    <row r="42" spans="1:4">
      <c r="A42" t="s">
        <v>16</v>
      </c>
      <c r="B42" t="s">
        <v>82</v>
      </c>
      <c r="C42" t="s">
        <v>17</v>
      </c>
      <c r="D42">
        <v>329250</v>
      </c>
    </row>
    <row r="43" spans="1:4">
      <c r="A43" t="s">
        <v>16</v>
      </c>
      <c r="B43" t="s">
        <v>83</v>
      </c>
      <c r="C43" t="s">
        <v>17</v>
      </c>
      <c r="D43">
        <v>344794</v>
      </c>
    </row>
    <row r="44" spans="1:4">
      <c r="A44" t="s">
        <v>16</v>
      </c>
      <c r="B44" t="s">
        <v>84</v>
      </c>
      <c r="C44" t="s">
        <v>17</v>
      </c>
      <c r="D44">
        <v>37500</v>
      </c>
    </row>
    <row r="45" spans="1:4">
      <c r="A45" t="s">
        <v>16</v>
      </c>
      <c r="B45" t="s">
        <v>85</v>
      </c>
      <c r="C45" t="s">
        <v>17</v>
      </c>
      <c r="D45">
        <v>49789</v>
      </c>
    </row>
    <row r="46" spans="1:4">
      <c r="A46" t="s">
        <v>16</v>
      </c>
      <c r="B46" t="s">
        <v>86</v>
      </c>
      <c r="C46" t="s">
        <v>17</v>
      </c>
      <c r="D46">
        <v>64</v>
      </c>
    </row>
    <row r="47" spans="1:4">
      <c r="A47" t="s">
        <v>16</v>
      </c>
      <c r="B47" t="s">
        <v>87</v>
      </c>
      <c r="C47" t="s">
        <v>17</v>
      </c>
      <c r="D47">
        <v>6250</v>
      </c>
    </row>
    <row r="48" spans="1:4">
      <c r="A48" t="s">
        <v>16</v>
      </c>
      <c r="B48" t="s">
        <v>88</v>
      </c>
      <c r="C48" t="s">
        <v>17</v>
      </c>
      <c r="D48">
        <v>124875</v>
      </c>
    </row>
    <row r="49" spans="1:4">
      <c r="A49" t="s">
        <v>16</v>
      </c>
      <c r="B49" t="s">
        <v>89</v>
      </c>
      <c r="C49" t="s">
        <v>19</v>
      </c>
      <c r="D49">
        <v>7783</v>
      </c>
    </row>
    <row r="50" spans="1:4">
      <c r="A50" t="s">
        <v>16</v>
      </c>
      <c r="B50" t="s">
        <v>90</v>
      </c>
      <c r="C50" t="s">
        <v>19</v>
      </c>
      <c r="D50">
        <v>7835</v>
      </c>
    </row>
    <row r="51" spans="1:4">
      <c r="A51" t="s">
        <v>16</v>
      </c>
      <c r="B51" t="s">
        <v>91</v>
      </c>
      <c r="C51" t="s">
        <v>18</v>
      </c>
      <c r="D51">
        <v>70125</v>
      </c>
    </row>
    <row r="52" spans="1:4">
      <c r="A52" t="s">
        <v>16</v>
      </c>
      <c r="B52" t="s">
        <v>92</v>
      </c>
      <c r="C52" t="s">
        <v>18</v>
      </c>
      <c r="D52">
        <v>70125</v>
      </c>
    </row>
    <row r="53" spans="1:4">
      <c r="A53" t="s">
        <v>16</v>
      </c>
      <c r="B53" t="s">
        <v>93</v>
      </c>
      <c r="C53" t="s">
        <v>17</v>
      </c>
      <c r="D53">
        <v>60229</v>
      </c>
    </row>
    <row r="54" spans="1:4">
      <c r="A54" t="s">
        <v>16</v>
      </c>
      <c r="B54" t="s">
        <v>94</v>
      </c>
      <c r="C54" t="s">
        <v>17</v>
      </c>
      <c r="D54">
        <v>98931</v>
      </c>
    </row>
    <row r="55" spans="1:4">
      <c r="A55" t="s">
        <v>16</v>
      </c>
      <c r="B55" t="s">
        <v>95</v>
      </c>
      <c r="C55" t="s">
        <v>19</v>
      </c>
      <c r="D55">
        <v>21769</v>
      </c>
    </row>
    <row r="56" spans="1:4">
      <c r="A56" t="s">
        <v>16</v>
      </c>
      <c r="B56" t="s">
        <v>96</v>
      </c>
      <c r="C56" t="s">
        <v>17</v>
      </c>
      <c r="D56">
        <v>65369</v>
      </c>
    </row>
    <row r="57" spans="1:4">
      <c r="A57" t="s">
        <v>16</v>
      </c>
      <c r="B57" t="s">
        <v>97</v>
      </c>
      <c r="C57" t="s">
        <v>17</v>
      </c>
      <c r="D57">
        <v>5206</v>
      </c>
    </row>
    <row r="58" spans="1:4">
      <c r="A58" t="s">
        <v>16</v>
      </c>
      <c r="B58" t="s">
        <v>98</v>
      </c>
      <c r="C58" t="s">
        <v>17</v>
      </c>
      <c r="D58">
        <v>23750</v>
      </c>
    </row>
    <row r="59" spans="1:4">
      <c r="A59" t="s">
        <v>16</v>
      </c>
      <c r="B59" t="s">
        <v>99</v>
      </c>
      <c r="C59" t="s">
        <v>17</v>
      </c>
      <c r="D59">
        <v>1557</v>
      </c>
    </row>
    <row r="60" spans="1:4">
      <c r="A60" t="s">
        <v>16</v>
      </c>
      <c r="B60" t="s">
        <v>100</v>
      </c>
      <c r="C60" t="s">
        <v>19</v>
      </c>
      <c r="D60">
        <v>40960</v>
      </c>
    </row>
    <row r="61" spans="1:4">
      <c r="A61" t="s">
        <v>16</v>
      </c>
      <c r="B61" t="s">
        <v>101</v>
      </c>
      <c r="C61" t="s">
        <v>17</v>
      </c>
      <c r="D61">
        <v>12055</v>
      </c>
    </row>
    <row r="62" spans="1:4">
      <c r="A62" t="s">
        <v>16</v>
      </c>
      <c r="B62" t="s">
        <v>102</v>
      </c>
      <c r="C62" t="s">
        <v>17</v>
      </c>
      <c r="D62">
        <v>131090</v>
      </c>
    </row>
    <row r="63" spans="1:4">
      <c r="A63" t="s">
        <v>16</v>
      </c>
      <c r="B63" t="s">
        <v>103</v>
      </c>
      <c r="C63" t="s">
        <v>17</v>
      </c>
      <c r="D63">
        <v>27069</v>
      </c>
    </row>
    <row r="64" spans="1:4">
      <c r="A64" t="s">
        <v>16</v>
      </c>
      <c r="B64" t="s">
        <v>104</v>
      </c>
      <c r="C64" t="s">
        <v>17</v>
      </c>
      <c r="D64">
        <v>215165</v>
      </c>
    </row>
    <row r="65" spans="1:4">
      <c r="A65" t="s">
        <v>16</v>
      </c>
      <c r="B65" t="s">
        <v>105</v>
      </c>
      <c r="C65" t="s">
        <v>17</v>
      </c>
      <c r="D65">
        <v>870</v>
      </c>
    </row>
    <row r="66" spans="1:4">
      <c r="A66" t="s">
        <v>16</v>
      </c>
      <c r="B66" t="s">
        <v>106</v>
      </c>
      <c r="C66" t="s">
        <v>18</v>
      </c>
      <c r="D66">
        <v>8174</v>
      </c>
    </row>
    <row r="67" spans="1:4">
      <c r="A67" t="s">
        <v>16</v>
      </c>
      <c r="B67" t="s">
        <v>107</v>
      </c>
      <c r="C67" t="s">
        <v>17</v>
      </c>
      <c r="D67">
        <v>22246</v>
      </c>
    </row>
    <row r="68" spans="1:4">
      <c r="A68" t="s">
        <v>16</v>
      </c>
      <c r="B68" t="s">
        <v>108</v>
      </c>
      <c r="C68" t="s">
        <v>18</v>
      </c>
      <c r="D68">
        <v>7451</v>
      </c>
    </row>
    <row r="69" spans="1:4">
      <c r="A69" t="s">
        <v>16</v>
      </c>
      <c r="B69" t="s">
        <v>109</v>
      </c>
      <c r="C69" t="s">
        <v>19</v>
      </c>
      <c r="D69">
        <v>7110</v>
      </c>
    </row>
    <row r="70" spans="1:4">
      <c r="A70" t="s">
        <v>16</v>
      </c>
      <c r="B70" t="s">
        <v>110</v>
      </c>
      <c r="C70" t="s">
        <v>17</v>
      </c>
      <c r="D70">
        <v>692</v>
      </c>
    </row>
    <row r="71" spans="1:4">
      <c r="A71" t="s">
        <v>16</v>
      </c>
      <c r="B71" t="s">
        <v>111</v>
      </c>
      <c r="C71" t="s">
        <v>17</v>
      </c>
      <c r="D71">
        <v>65051</v>
      </c>
    </row>
    <row r="72" spans="1:4">
      <c r="A72" t="s">
        <v>16</v>
      </c>
      <c r="B72" t="s">
        <v>112</v>
      </c>
      <c r="C72" t="s">
        <v>17</v>
      </c>
      <c r="D72">
        <v>1005</v>
      </c>
    </row>
    <row r="73" spans="1:4">
      <c r="A73" t="s">
        <v>16</v>
      </c>
      <c r="B73" t="s">
        <v>113</v>
      </c>
      <c r="C73" t="s">
        <v>19</v>
      </c>
      <c r="D73">
        <v>6259</v>
      </c>
    </row>
    <row r="74" spans="1:4">
      <c r="A74" t="s">
        <v>16</v>
      </c>
      <c r="B74" t="s">
        <v>114</v>
      </c>
      <c r="C74" t="s">
        <v>19</v>
      </c>
      <c r="D74">
        <v>9941</v>
      </c>
    </row>
    <row r="75" spans="1:4">
      <c r="A75" t="s">
        <v>16</v>
      </c>
      <c r="B75" t="s">
        <v>115</v>
      </c>
      <c r="C75" t="s">
        <v>19</v>
      </c>
      <c r="D75">
        <v>9990</v>
      </c>
    </row>
    <row r="76" spans="1:4">
      <c r="A76" t="s">
        <v>16</v>
      </c>
      <c r="B76" t="s">
        <v>116</v>
      </c>
      <c r="C76" t="s">
        <v>17</v>
      </c>
      <c r="D76">
        <v>74673</v>
      </c>
    </row>
    <row r="77" spans="1:4">
      <c r="A77" t="s">
        <v>16</v>
      </c>
      <c r="B77" t="s">
        <v>117</v>
      </c>
      <c r="C77" t="s">
        <v>17</v>
      </c>
      <c r="D77">
        <v>4362</v>
      </c>
    </row>
    <row r="78" spans="1:4">
      <c r="A78" t="s">
        <v>16</v>
      </c>
      <c r="B78" t="s">
        <v>118</v>
      </c>
      <c r="C78" t="s">
        <v>17</v>
      </c>
      <c r="D78">
        <v>1610</v>
      </c>
    </row>
    <row r="79" spans="1:4">
      <c r="A79" t="s">
        <v>16</v>
      </c>
      <c r="B79" t="s">
        <v>119</v>
      </c>
      <c r="C79" t="s">
        <v>17</v>
      </c>
      <c r="D79">
        <v>20166</v>
      </c>
    </row>
    <row r="80" spans="1:4">
      <c r="A80" t="s">
        <v>16</v>
      </c>
      <c r="B80" t="s">
        <v>120</v>
      </c>
      <c r="C80" t="s">
        <v>17</v>
      </c>
      <c r="D80">
        <v>8605</v>
      </c>
    </row>
    <row r="81" spans="1:4">
      <c r="A81" t="s">
        <v>16</v>
      </c>
      <c r="B81" t="s">
        <v>121</v>
      </c>
      <c r="C81" t="s">
        <v>17</v>
      </c>
      <c r="D81">
        <v>52500</v>
      </c>
    </row>
    <row r="82" spans="1:4">
      <c r="A82" t="s">
        <v>16</v>
      </c>
      <c r="B82" t="s">
        <v>122</v>
      </c>
      <c r="C82" t="s">
        <v>19</v>
      </c>
      <c r="D82">
        <v>21875</v>
      </c>
    </row>
    <row r="83" spans="1:4">
      <c r="A83" t="s">
        <v>16</v>
      </c>
      <c r="B83" t="s">
        <v>123</v>
      </c>
      <c r="C83" t="s">
        <v>19</v>
      </c>
      <c r="D83">
        <v>93906</v>
      </c>
    </row>
    <row r="84" spans="1:4">
      <c r="A84" t="s">
        <v>16</v>
      </c>
      <c r="B84" t="s">
        <v>124</v>
      </c>
      <c r="C84" t="s">
        <v>17</v>
      </c>
      <c r="D84">
        <v>23387</v>
      </c>
    </row>
    <row r="85" spans="1:4">
      <c r="A85" t="s">
        <v>16</v>
      </c>
      <c r="B85" t="s">
        <v>125</v>
      </c>
      <c r="C85" t="s">
        <v>17</v>
      </c>
      <c r="D85">
        <v>3347</v>
      </c>
    </row>
    <row r="86" spans="1:4">
      <c r="A86" t="s">
        <v>16</v>
      </c>
      <c r="B86" t="s">
        <v>126</v>
      </c>
      <c r="C86" t="s">
        <v>19</v>
      </c>
      <c r="D86">
        <v>60025</v>
      </c>
    </row>
    <row r="87" spans="1:4">
      <c r="A87" t="s">
        <v>16</v>
      </c>
      <c r="B87" t="s">
        <v>127</v>
      </c>
      <c r="C87" t="s">
        <v>17</v>
      </c>
      <c r="D87">
        <v>13613</v>
      </c>
    </row>
    <row r="88" spans="1:4">
      <c r="A88" t="s">
        <v>16</v>
      </c>
      <c r="B88" t="s">
        <v>128</v>
      </c>
      <c r="C88" t="s">
        <v>18</v>
      </c>
      <c r="D88">
        <v>79834</v>
      </c>
    </row>
    <row r="89" spans="1:4">
      <c r="A89" t="s">
        <v>16</v>
      </c>
      <c r="B89" t="s">
        <v>129</v>
      </c>
      <c r="C89" t="s">
        <v>19</v>
      </c>
      <c r="D89">
        <v>60025</v>
      </c>
    </row>
    <row r="90" spans="1:4">
      <c r="A90" t="s">
        <v>16</v>
      </c>
      <c r="B90" t="s">
        <v>130</v>
      </c>
      <c r="C90" t="s">
        <v>19</v>
      </c>
      <c r="D90">
        <v>63000</v>
      </c>
    </row>
    <row r="91" spans="1:4">
      <c r="A91" t="s">
        <v>16</v>
      </c>
      <c r="B91" t="s">
        <v>131</v>
      </c>
      <c r="C91" t="s">
        <v>19</v>
      </c>
      <c r="D91">
        <v>100000</v>
      </c>
    </row>
    <row r="92" spans="1:4">
      <c r="A92" t="s">
        <v>16</v>
      </c>
      <c r="B92" t="s">
        <v>132</v>
      </c>
      <c r="C92" t="s">
        <v>19</v>
      </c>
      <c r="D92">
        <v>100000</v>
      </c>
    </row>
    <row r="93" spans="1:4">
      <c r="A93" t="s">
        <v>16</v>
      </c>
      <c r="B93" t="s">
        <v>133</v>
      </c>
      <c r="C93" t="s">
        <v>17</v>
      </c>
      <c r="D93">
        <v>254336</v>
      </c>
    </row>
    <row r="94" spans="1:4">
      <c r="A94" t="s">
        <v>16</v>
      </c>
      <c r="B94" t="s">
        <v>134</v>
      </c>
      <c r="C94" t="s">
        <v>17</v>
      </c>
      <c r="D94">
        <v>266949</v>
      </c>
    </row>
    <row r="95" spans="1:4">
      <c r="A95" t="s">
        <v>16</v>
      </c>
      <c r="B95" t="s">
        <v>135</v>
      </c>
      <c r="C95" t="s">
        <v>17</v>
      </c>
      <c r="D95">
        <v>11111</v>
      </c>
    </row>
    <row r="96" spans="1:4">
      <c r="A96" t="s">
        <v>16</v>
      </c>
      <c r="B96" t="s">
        <v>136</v>
      </c>
      <c r="C96" t="s">
        <v>19</v>
      </c>
      <c r="D96">
        <v>3008</v>
      </c>
    </row>
    <row r="97" spans="1:4">
      <c r="A97" t="s">
        <v>16</v>
      </c>
      <c r="B97" t="s">
        <v>137</v>
      </c>
      <c r="C97" t="s">
        <v>19</v>
      </c>
      <c r="D97">
        <v>6184</v>
      </c>
    </row>
    <row r="98" spans="1:4">
      <c r="A98" t="s">
        <v>16</v>
      </c>
      <c r="B98" t="s">
        <v>138</v>
      </c>
      <c r="C98" t="s">
        <v>18</v>
      </c>
      <c r="D98">
        <v>1568</v>
      </c>
    </row>
    <row r="99" spans="1:4">
      <c r="A99" t="s">
        <v>16</v>
      </c>
      <c r="B99" t="s">
        <v>139</v>
      </c>
      <c r="C99" t="s">
        <v>19</v>
      </c>
      <c r="D99">
        <v>18901</v>
      </c>
    </row>
    <row r="100" spans="1:4">
      <c r="A100" t="s">
        <v>16</v>
      </c>
      <c r="B100" t="s">
        <v>140</v>
      </c>
      <c r="C100" t="s">
        <v>18</v>
      </c>
      <c r="D100">
        <v>27682</v>
      </c>
    </row>
    <row r="101" spans="1:4">
      <c r="A101" t="s">
        <v>16</v>
      </c>
      <c r="B101" t="s">
        <v>141</v>
      </c>
      <c r="C101" t="s">
        <v>19</v>
      </c>
      <c r="D101">
        <v>5501</v>
      </c>
    </row>
    <row r="102" spans="1:4">
      <c r="A102" t="s">
        <v>16</v>
      </c>
      <c r="B102" t="s">
        <v>142</v>
      </c>
      <c r="C102" t="s">
        <v>17</v>
      </c>
      <c r="D102">
        <v>123750</v>
      </c>
    </row>
    <row r="103" spans="1:4">
      <c r="A103" t="s">
        <v>16</v>
      </c>
      <c r="B103" t="s">
        <v>143</v>
      </c>
      <c r="C103" t="s">
        <v>17</v>
      </c>
      <c r="D103">
        <v>825</v>
      </c>
    </row>
    <row r="104" spans="1:4">
      <c r="A104" t="s">
        <v>16</v>
      </c>
      <c r="B104" t="s">
        <v>144</v>
      </c>
      <c r="C104" t="s">
        <v>17</v>
      </c>
      <c r="D104">
        <v>1556</v>
      </c>
    </row>
    <row r="105" spans="1:4">
      <c r="A105" t="s">
        <v>16</v>
      </c>
      <c r="B105" t="s">
        <v>145</v>
      </c>
      <c r="C105" t="s">
        <v>17</v>
      </c>
      <c r="D105">
        <v>12350</v>
      </c>
    </row>
    <row r="106" spans="1:4">
      <c r="A106" t="s">
        <v>16</v>
      </c>
      <c r="B106" t="s">
        <v>146</v>
      </c>
      <c r="C106" t="s">
        <v>19</v>
      </c>
      <c r="D106">
        <v>15593</v>
      </c>
    </row>
    <row r="107" spans="1:4">
      <c r="A107" t="s">
        <v>16</v>
      </c>
      <c r="B107" t="s">
        <v>147</v>
      </c>
      <c r="C107" t="s">
        <v>19</v>
      </c>
      <c r="D107">
        <v>2212</v>
      </c>
    </row>
    <row r="108" spans="1:4">
      <c r="A108" t="s">
        <v>16</v>
      </c>
      <c r="B108" t="s">
        <v>148</v>
      </c>
      <c r="C108" t="s">
        <v>19</v>
      </c>
      <c r="D108">
        <v>9056</v>
      </c>
    </row>
    <row r="109" spans="1:4">
      <c r="A109" t="s">
        <v>16</v>
      </c>
      <c r="B109" t="s">
        <v>149</v>
      </c>
      <c r="C109" t="s">
        <v>17</v>
      </c>
      <c r="D109">
        <v>1897</v>
      </c>
    </row>
    <row r="110" spans="1:4">
      <c r="A110" t="s">
        <v>16</v>
      </c>
      <c r="B110" t="s">
        <v>150</v>
      </c>
      <c r="C110" t="s">
        <v>17</v>
      </c>
      <c r="D110">
        <v>42500</v>
      </c>
    </row>
    <row r="111" spans="1:4">
      <c r="A111" t="s">
        <v>16</v>
      </c>
      <c r="B111" t="s">
        <v>151</v>
      </c>
      <c r="C111" t="s">
        <v>17</v>
      </c>
      <c r="D111">
        <v>10917</v>
      </c>
    </row>
    <row r="112" spans="1:4">
      <c r="A112" t="s">
        <v>16</v>
      </c>
      <c r="B112" t="s">
        <v>152</v>
      </c>
      <c r="C112" t="s">
        <v>17</v>
      </c>
      <c r="D112">
        <v>3375</v>
      </c>
    </row>
    <row r="113" spans="1:4">
      <c r="A113" t="s">
        <v>16</v>
      </c>
      <c r="B113" t="s">
        <v>153</v>
      </c>
      <c r="C113" t="s">
        <v>17</v>
      </c>
      <c r="D113">
        <v>320175</v>
      </c>
    </row>
    <row r="114" spans="1:4">
      <c r="A114" t="s">
        <v>16</v>
      </c>
      <c r="B114" t="s">
        <v>154</v>
      </c>
      <c r="C114" t="s">
        <v>17</v>
      </c>
      <c r="D114">
        <v>320175</v>
      </c>
    </row>
    <row r="115" spans="1:4">
      <c r="A115" t="s">
        <v>16</v>
      </c>
      <c r="B115" t="s">
        <v>155</v>
      </c>
      <c r="C115" t="s">
        <v>17</v>
      </c>
      <c r="D115">
        <v>320175</v>
      </c>
    </row>
    <row r="116" spans="1:4">
      <c r="A116" t="s">
        <v>16</v>
      </c>
      <c r="B116" t="s">
        <v>156</v>
      </c>
      <c r="C116" t="s">
        <v>17</v>
      </c>
      <c r="D116">
        <v>168593</v>
      </c>
    </row>
    <row r="117" spans="1:4">
      <c r="A117" t="s">
        <v>16</v>
      </c>
      <c r="B117" t="s">
        <v>157</v>
      </c>
      <c r="C117" t="s">
        <v>17</v>
      </c>
      <c r="D117">
        <v>168593</v>
      </c>
    </row>
    <row r="118" spans="1:4">
      <c r="A118" t="s">
        <v>16</v>
      </c>
      <c r="B118" t="s">
        <v>158</v>
      </c>
      <c r="C118" t="s">
        <v>17</v>
      </c>
      <c r="D118">
        <v>2970</v>
      </c>
    </row>
    <row r="119" spans="1:4">
      <c r="A119" t="s">
        <v>16</v>
      </c>
      <c r="B119" t="s">
        <v>159</v>
      </c>
      <c r="C119" t="s">
        <v>19</v>
      </c>
      <c r="D119">
        <v>7022</v>
      </c>
    </row>
    <row r="120" spans="1:4">
      <c r="A120" t="s">
        <v>16</v>
      </c>
      <c r="B120" t="s">
        <v>160</v>
      </c>
      <c r="C120" t="s">
        <v>17</v>
      </c>
      <c r="D120">
        <v>202350</v>
      </c>
    </row>
    <row r="121" spans="1:4">
      <c r="A121" t="s">
        <v>16</v>
      </c>
      <c r="B121" t="s">
        <v>161</v>
      </c>
      <c r="C121" t="s">
        <v>19</v>
      </c>
      <c r="D121">
        <v>87500</v>
      </c>
    </row>
    <row r="122" spans="1:4">
      <c r="A122" t="s">
        <v>16</v>
      </c>
      <c r="B122" t="s">
        <v>162</v>
      </c>
      <c r="C122" t="s">
        <v>19</v>
      </c>
      <c r="D122">
        <v>44260</v>
      </c>
    </row>
    <row r="123" spans="1:4">
      <c r="A123" t="s">
        <v>16</v>
      </c>
      <c r="B123" t="s">
        <v>163</v>
      </c>
      <c r="C123" t="s">
        <v>18</v>
      </c>
      <c r="D123">
        <v>11550</v>
      </c>
    </row>
    <row r="124" spans="1:4">
      <c r="A124" t="s">
        <v>16</v>
      </c>
      <c r="B124" t="s">
        <v>164</v>
      </c>
      <c r="C124" t="s">
        <v>18</v>
      </c>
      <c r="D124">
        <v>43033</v>
      </c>
    </row>
    <row r="125" spans="1:4">
      <c r="A125" t="s">
        <v>16</v>
      </c>
      <c r="B125" t="s">
        <v>165</v>
      </c>
      <c r="C125" t="s">
        <v>18</v>
      </c>
      <c r="D125">
        <v>7700</v>
      </c>
    </row>
    <row r="126" spans="1:4">
      <c r="A126" t="s">
        <v>16</v>
      </c>
      <c r="B126" t="s">
        <v>166</v>
      </c>
      <c r="C126" t="s">
        <v>18</v>
      </c>
      <c r="D126">
        <v>72139</v>
      </c>
    </row>
    <row r="127" spans="1:4">
      <c r="A127" t="s">
        <v>16</v>
      </c>
      <c r="B127" t="s">
        <v>167</v>
      </c>
      <c r="C127" t="s">
        <v>19</v>
      </c>
      <c r="D127">
        <v>32585</v>
      </c>
    </row>
    <row r="128" spans="1:4">
      <c r="A128" t="s">
        <v>16</v>
      </c>
      <c r="B128" t="s">
        <v>168</v>
      </c>
      <c r="C128" t="s">
        <v>19</v>
      </c>
      <c r="D128">
        <v>8045</v>
      </c>
    </row>
    <row r="129" spans="1:4">
      <c r="A129" t="s">
        <v>16</v>
      </c>
      <c r="B129" t="s">
        <v>169</v>
      </c>
      <c r="C129" t="s">
        <v>17</v>
      </c>
      <c r="D129">
        <v>26968</v>
      </c>
    </row>
    <row r="130" spans="1:4">
      <c r="A130" t="s">
        <v>16</v>
      </c>
      <c r="B130" t="s">
        <v>170</v>
      </c>
      <c r="C130" t="s">
        <v>17</v>
      </c>
      <c r="D130">
        <v>2437</v>
      </c>
    </row>
    <row r="131" spans="1:4">
      <c r="A131" t="s">
        <v>16</v>
      </c>
      <c r="B131" t="s">
        <v>171</v>
      </c>
      <c r="C131" t="s">
        <v>17</v>
      </c>
      <c r="D131">
        <v>53278</v>
      </c>
    </row>
    <row r="132" spans="1:4">
      <c r="A132" t="s">
        <v>16</v>
      </c>
      <c r="B132" t="s">
        <v>172</v>
      </c>
      <c r="C132" t="s">
        <v>17</v>
      </c>
      <c r="D132">
        <v>30048</v>
      </c>
    </row>
    <row r="133" spans="1:4">
      <c r="A133" t="s">
        <v>16</v>
      </c>
      <c r="B133" t="s">
        <v>173</v>
      </c>
      <c r="C133" t="s">
        <v>17</v>
      </c>
      <c r="D133">
        <v>12500</v>
      </c>
    </row>
    <row r="134" spans="1:4">
      <c r="A134" t="s">
        <v>16</v>
      </c>
      <c r="B134" t="s">
        <v>174</v>
      </c>
      <c r="C134" t="s">
        <v>19</v>
      </c>
      <c r="D134">
        <v>3854</v>
      </c>
    </row>
    <row r="135" spans="1:4">
      <c r="A135" t="s">
        <v>16</v>
      </c>
      <c r="B135" t="s">
        <v>175</v>
      </c>
      <c r="C135" t="s">
        <v>17</v>
      </c>
      <c r="D135">
        <v>132392</v>
      </c>
    </row>
    <row r="136" spans="1:4">
      <c r="A136" t="s">
        <v>16</v>
      </c>
      <c r="B136" t="s">
        <v>176</v>
      </c>
      <c r="C136" t="s">
        <v>17</v>
      </c>
      <c r="D136">
        <v>132392</v>
      </c>
    </row>
    <row r="137" spans="1:4">
      <c r="A137" t="s">
        <v>16</v>
      </c>
      <c r="B137" t="s">
        <v>177</v>
      </c>
      <c r="C137" t="s">
        <v>17</v>
      </c>
      <c r="D137">
        <v>132392</v>
      </c>
    </row>
    <row r="138" spans="1:4">
      <c r="A138" t="s">
        <v>16</v>
      </c>
      <c r="B138" t="s">
        <v>178</v>
      </c>
      <c r="C138" t="s">
        <v>17</v>
      </c>
      <c r="D138">
        <v>132392</v>
      </c>
    </row>
    <row r="139" spans="1:4">
      <c r="A139" t="s">
        <v>16</v>
      </c>
      <c r="B139" t="s">
        <v>179</v>
      </c>
      <c r="C139" t="s">
        <v>19</v>
      </c>
      <c r="D139">
        <v>26805</v>
      </c>
    </row>
    <row r="140" spans="1:4">
      <c r="A140" t="s">
        <v>16</v>
      </c>
      <c r="B140" t="s">
        <v>180</v>
      </c>
      <c r="C140" t="s">
        <v>17</v>
      </c>
      <c r="D140">
        <v>956</v>
      </c>
    </row>
    <row r="141" spans="1:4">
      <c r="A141" t="s">
        <v>16</v>
      </c>
      <c r="B141" t="s">
        <v>181</v>
      </c>
      <c r="C141" t="s">
        <v>19</v>
      </c>
      <c r="D141">
        <v>2089</v>
      </c>
    </row>
    <row r="142" spans="1:4">
      <c r="A142" t="s">
        <v>16</v>
      </c>
      <c r="B142" t="s">
        <v>182</v>
      </c>
      <c r="C142" t="s">
        <v>17</v>
      </c>
      <c r="D142">
        <v>8580</v>
      </c>
    </row>
    <row r="143" spans="1:4">
      <c r="A143" t="s">
        <v>16</v>
      </c>
      <c r="B143" t="s">
        <v>183</v>
      </c>
      <c r="C143" t="s">
        <v>17</v>
      </c>
      <c r="D143">
        <v>60713</v>
      </c>
    </row>
    <row r="144" spans="1:4">
      <c r="A144" t="s">
        <v>16</v>
      </c>
      <c r="B144" t="s">
        <v>184</v>
      </c>
      <c r="C144" t="s">
        <v>17</v>
      </c>
      <c r="D144">
        <v>50160</v>
      </c>
    </row>
    <row r="145" spans="1:4">
      <c r="A145" t="s">
        <v>16</v>
      </c>
      <c r="B145" t="s">
        <v>185</v>
      </c>
      <c r="C145" t="s">
        <v>17</v>
      </c>
      <c r="D145">
        <v>71765</v>
      </c>
    </row>
    <row r="146" spans="1:4">
      <c r="A146" t="s">
        <v>16</v>
      </c>
      <c r="B146" t="s">
        <v>186</v>
      </c>
      <c r="C146" t="s">
        <v>19</v>
      </c>
      <c r="D146">
        <v>62399</v>
      </c>
    </row>
    <row r="147" spans="1:4">
      <c r="A147" t="s">
        <v>16</v>
      </c>
      <c r="B147" t="s">
        <v>187</v>
      </c>
      <c r="C147" t="s">
        <v>19</v>
      </c>
      <c r="D147">
        <v>27530</v>
      </c>
    </row>
    <row r="148" spans="1:4">
      <c r="A148" t="s">
        <v>16</v>
      </c>
      <c r="B148" t="s">
        <v>188</v>
      </c>
      <c r="C148" t="s">
        <v>17</v>
      </c>
      <c r="D148">
        <v>60000</v>
      </c>
    </row>
    <row r="149" spans="1:4">
      <c r="A149" t="s">
        <v>16</v>
      </c>
      <c r="B149" t="s">
        <v>189</v>
      </c>
      <c r="C149" t="s">
        <v>17</v>
      </c>
      <c r="D149">
        <v>77400</v>
      </c>
    </row>
    <row r="150" spans="1:4">
      <c r="A150" t="s">
        <v>16</v>
      </c>
      <c r="B150" t="s">
        <v>190</v>
      </c>
      <c r="C150" t="s">
        <v>17</v>
      </c>
      <c r="D150">
        <v>302812</v>
      </c>
    </row>
    <row r="151" spans="1:4">
      <c r="A151" t="s">
        <v>16</v>
      </c>
      <c r="B151" t="s">
        <v>191</v>
      </c>
      <c r="C151" t="s">
        <v>17</v>
      </c>
      <c r="D151">
        <v>275569</v>
      </c>
    </row>
    <row r="152" spans="1:4">
      <c r="A152" t="s">
        <v>16</v>
      </c>
      <c r="B152" t="s">
        <v>192</v>
      </c>
      <c r="C152" t="s">
        <v>17</v>
      </c>
      <c r="D152">
        <v>320000</v>
      </c>
    </row>
    <row r="153" spans="1:4">
      <c r="A153" t="s">
        <v>16</v>
      </c>
      <c r="B153" t="s">
        <v>193</v>
      </c>
      <c r="C153" t="s">
        <v>17</v>
      </c>
      <c r="D153">
        <v>114752</v>
      </c>
    </row>
    <row r="154" spans="1:4">
      <c r="A154" t="s">
        <v>16</v>
      </c>
      <c r="B154" t="s">
        <v>194</v>
      </c>
      <c r="C154" t="s">
        <v>18</v>
      </c>
      <c r="D154">
        <v>49027</v>
      </c>
    </row>
    <row r="155" spans="1:4">
      <c r="A155" t="s">
        <v>16</v>
      </c>
      <c r="B155" t="s">
        <v>195</v>
      </c>
      <c r="C155" t="s">
        <v>19</v>
      </c>
      <c r="D155">
        <v>153332</v>
      </c>
    </row>
    <row r="156" spans="1:4">
      <c r="A156" t="s">
        <v>16</v>
      </c>
      <c r="B156" t="s">
        <v>196</v>
      </c>
      <c r="C156" t="s">
        <v>18</v>
      </c>
      <c r="D156">
        <v>23591</v>
      </c>
    </row>
    <row r="157" spans="1:4">
      <c r="A157" t="s">
        <v>16</v>
      </c>
      <c r="B157" t="s">
        <v>197</v>
      </c>
      <c r="C157" t="s">
        <v>17</v>
      </c>
      <c r="D157">
        <v>19181</v>
      </c>
    </row>
    <row r="158" spans="1:4">
      <c r="A158" t="s">
        <v>16</v>
      </c>
      <c r="B158" t="s">
        <v>198</v>
      </c>
      <c r="C158" t="s">
        <v>18</v>
      </c>
      <c r="D158">
        <v>8228</v>
      </c>
    </row>
    <row r="159" spans="1:4">
      <c r="A159" t="s">
        <v>16</v>
      </c>
      <c r="B159" t="s">
        <v>199</v>
      </c>
      <c r="C159" t="s">
        <v>19</v>
      </c>
      <c r="D159">
        <v>5241</v>
      </c>
    </row>
    <row r="160" spans="1:4">
      <c r="A160" t="s">
        <v>16</v>
      </c>
      <c r="B160" t="s">
        <v>200</v>
      </c>
      <c r="C160" t="s">
        <v>19</v>
      </c>
      <c r="D160">
        <v>13154</v>
      </c>
    </row>
    <row r="161" spans="1:4">
      <c r="A161" t="s">
        <v>16</v>
      </c>
      <c r="B161" t="s">
        <v>201</v>
      </c>
      <c r="C161" t="s">
        <v>18</v>
      </c>
      <c r="D161">
        <v>14461</v>
      </c>
    </row>
    <row r="162" spans="1:4">
      <c r="A162" t="s">
        <v>16</v>
      </c>
      <c r="B162" t="s">
        <v>202</v>
      </c>
      <c r="C162" t="s">
        <v>17</v>
      </c>
      <c r="D162">
        <v>2853</v>
      </c>
    </row>
    <row r="163" spans="1:4">
      <c r="A163" t="s">
        <v>16</v>
      </c>
      <c r="B163" t="s">
        <v>203</v>
      </c>
      <c r="C163" t="s">
        <v>17</v>
      </c>
      <c r="D163">
        <v>495</v>
      </c>
    </row>
    <row r="164" spans="1:4">
      <c r="A164" t="s">
        <v>16</v>
      </c>
      <c r="B164" t="s">
        <v>204</v>
      </c>
      <c r="C164" t="s">
        <v>17</v>
      </c>
      <c r="D164">
        <v>5891</v>
      </c>
    </row>
    <row r="165" spans="1:4">
      <c r="A165" t="s">
        <v>16</v>
      </c>
      <c r="B165" t="s">
        <v>205</v>
      </c>
      <c r="C165" t="s">
        <v>19</v>
      </c>
      <c r="D165">
        <v>4596</v>
      </c>
    </row>
    <row r="166" spans="1:4">
      <c r="A166" t="s">
        <v>16</v>
      </c>
      <c r="B166" t="s">
        <v>206</v>
      </c>
      <c r="C166" t="s">
        <v>19</v>
      </c>
      <c r="D166">
        <v>21443</v>
      </c>
    </row>
    <row r="167" spans="1:4">
      <c r="A167" t="s">
        <v>16</v>
      </c>
      <c r="B167" t="s">
        <v>207</v>
      </c>
      <c r="C167" t="s">
        <v>19</v>
      </c>
      <c r="D167">
        <v>21442</v>
      </c>
    </row>
    <row r="168" spans="1:4">
      <c r="A168" t="s">
        <v>16</v>
      </c>
      <c r="B168" t="s">
        <v>208</v>
      </c>
      <c r="C168" t="s">
        <v>19</v>
      </c>
      <c r="D168">
        <v>21443</v>
      </c>
    </row>
    <row r="169" spans="1:4">
      <c r="A169" t="s">
        <v>16</v>
      </c>
      <c r="B169" t="s">
        <v>209</v>
      </c>
      <c r="C169" t="s">
        <v>19</v>
      </c>
      <c r="D169">
        <v>17949</v>
      </c>
    </row>
    <row r="170" spans="1:4">
      <c r="A170" t="s">
        <v>16</v>
      </c>
      <c r="B170" t="s">
        <v>210</v>
      </c>
      <c r="C170" t="s">
        <v>19</v>
      </c>
      <c r="D170">
        <v>17949</v>
      </c>
    </row>
    <row r="171" spans="1:4">
      <c r="A171" t="s">
        <v>16</v>
      </c>
      <c r="B171" t="s">
        <v>211</v>
      </c>
      <c r="C171" t="s">
        <v>18</v>
      </c>
      <c r="D171">
        <v>7889</v>
      </c>
    </row>
    <row r="172" spans="1:4">
      <c r="A172" t="s">
        <v>16</v>
      </c>
      <c r="B172" t="s">
        <v>212</v>
      </c>
      <c r="C172" t="s">
        <v>19</v>
      </c>
      <c r="D172">
        <v>8198</v>
      </c>
    </row>
    <row r="173" spans="1:4">
      <c r="A173" t="s">
        <v>16</v>
      </c>
      <c r="B173" t="s">
        <v>213</v>
      </c>
      <c r="C173" t="s">
        <v>18</v>
      </c>
      <c r="D173">
        <v>18697</v>
      </c>
    </row>
    <row r="174" spans="1:4">
      <c r="A174" t="s">
        <v>16</v>
      </c>
      <c r="B174" t="s">
        <v>214</v>
      </c>
      <c r="C174" t="s">
        <v>18</v>
      </c>
      <c r="D174">
        <v>17140</v>
      </c>
    </row>
    <row r="175" spans="1:4">
      <c r="A175" t="s">
        <v>16</v>
      </c>
      <c r="B175" t="s">
        <v>215</v>
      </c>
      <c r="C175" t="s">
        <v>18</v>
      </c>
      <c r="D175">
        <v>8561</v>
      </c>
    </row>
    <row r="176" spans="1:4">
      <c r="A176" t="s">
        <v>16</v>
      </c>
      <c r="B176" t="s">
        <v>216</v>
      </c>
      <c r="C176" t="s">
        <v>17</v>
      </c>
      <c r="D176">
        <v>6213</v>
      </c>
    </row>
    <row r="177" spans="1:4">
      <c r="A177" t="s">
        <v>16</v>
      </c>
      <c r="B177" t="s">
        <v>217</v>
      </c>
      <c r="C177" t="s">
        <v>17</v>
      </c>
      <c r="D177">
        <v>8625</v>
      </c>
    </row>
    <row r="178" spans="1:4">
      <c r="A178" t="s">
        <v>16</v>
      </c>
      <c r="B178" t="s">
        <v>218</v>
      </c>
      <c r="C178" t="s">
        <v>17</v>
      </c>
      <c r="D178">
        <v>4579</v>
      </c>
    </row>
    <row r="179" spans="1:4">
      <c r="A179" t="s">
        <v>16</v>
      </c>
      <c r="B179" t="s">
        <v>219</v>
      </c>
      <c r="C179" t="s">
        <v>17</v>
      </c>
      <c r="D179">
        <v>1980</v>
      </c>
    </row>
    <row r="180" spans="1:4">
      <c r="A180" t="s">
        <v>16</v>
      </c>
      <c r="B180" t="s">
        <v>220</v>
      </c>
      <c r="C180" t="s">
        <v>17</v>
      </c>
      <c r="D180">
        <v>3330</v>
      </c>
    </row>
    <row r="181" spans="1:4">
      <c r="A181" t="s">
        <v>16</v>
      </c>
      <c r="B181" t="s">
        <v>221</v>
      </c>
      <c r="C181" t="s">
        <v>19</v>
      </c>
      <c r="D181">
        <v>90282</v>
      </c>
    </row>
    <row r="182" spans="1:4">
      <c r="A182" t="s">
        <v>16</v>
      </c>
      <c r="B182" t="s">
        <v>222</v>
      </c>
      <c r="C182" t="s">
        <v>19</v>
      </c>
      <c r="D182">
        <v>68639</v>
      </c>
    </row>
    <row r="183" spans="1:4">
      <c r="A183" t="s">
        <v>16</v>
      </c>
      <c r="B183" t="s">
        <v>223</v>
      </c>
      <c r="C183" t="s">
        <v>19</v>
      </c>
      <c r="D183">
        <v>90282</v>
      </c>
    </row>
    <row r="184" spans="1:4">
      <c r="A184" t="s">
        <v>16</v>
      </c>
      <c r="B184" t="s">
        <v>224</v>
      </c>
      <c r="C184" t="s">
        <v>19</v>
      </c>
      <c r="D184">
        <v>90282</v>
      </c>
    </row>
    <row r="185" spans="1:4">
      <c r="A185" t="s">
        <v>16</v>
      </c>
      <c r="B185" t="s">
        <v>225</v>
      </c>
      <c r="C185" t="s">
        <v>19</v>
      </c>
      <c r="D185">
        <v>67102</v>
      </c>
    </row>
    <row r="186" spans="1:4">
      <c r="A186" t="s">
        <v>16</v>
      </c>
      <c r="B186" t="s">
        <v>226</v>
      </c>
      <c r="C186" t="s">
        <v>17</v>
      </c>
      <c r="D186">
        <v>125000</v>
      </c>
    </row>
    <row r="187" spans="1:4">
      <c r="A187" t="s">
        <v>16</v>
      </c>
      <c r="B187" t="s">
        <v>227</v>
      </c>
      <c r="C187" t="s">
        <v>17</v>
      </c>
      <c r="D187">
        <v>115781</v>
      </c>
    </row>
    <row r="188" spans="1:4">
      <c r="A188" t="s">
        <v>16</v>
      </c>
      <c r="B188" t="s">
        <v>228</v>
      </c>
      <c r="C188" t="s">
        <v>17</v>
      </c>
      <c r="D188">
        <v>137500</v>
      </c>
    </row>
    <row r="189" spans="1:4">
      <c r="A189" t="s">
        <v>16</v>
      </c>
      <c r="B189" t="s">
        <v>229</v>
      </c>
      <c r="C189" t="s">
        <v>19</v>
      </c>
      <c r="D189">
        <v>208093</v>
      </c>
    </row>
    <row r="190" spans="1:4">
      <c r="A190" t="s">
        <v>16</v>
      </c>
      <c r="B190" t="s">
        <v>230</v>
      </c>
      <c r="C190" t="s">
        <v>19</v>
      </c>
      <c r="D190">
        <v>153332</v>
      </c>
    </row>
    <row r="191" spans="1:4">
      <c r="A191" t="s">
        <v>16</v>
      </c>
      <c r="B191" t="s">
        <v>231</v>
      </c>
      <c r="C191" t="s">
        <v>17</v>
      </c>
      <c r="D191">
        <v>131250</v>
      </c>
    </row>
    <row r="192" spans="1:4">
      <c r="A192" t="s">
        <v>16</v>
      </c>
      <c r="B192" t="s">
        <v>232</v>
      </c>
      <c r="C192" t="s">
        <v>17</v>
      </c>
      <c r="D192">
        <v>56100</v>
      </c>
    </row>
    <row r="193" spans="1:4">
      <c r="A193" t="s">
        <v>16</v>
      </c>
      <c r="B193" t="s">
        <v>233</v>
      </c>
      <c r="C193" t="s">
        <v>17</v>
      </c>
      <c r="D193">
        <v>50333</v>
      </c>
    </row>
    <row r="194" spans="1:4">
      <c r="A194" t="s">
        <v>16</v>
      </c>
      <c r="B194" t="s">
        <v>234</v>
      </c>
      <c r="C194" t="s">
        <v>17</v>
      </c>
      <c r="D194">
        <v>74250</v>
      </c>
    </row>
    <row r="195" spans="1:4">
      <c r="A195" t="s">
        <v>16</v>
      </c>
      <c r="B195" t="s">
        <v>235</v>
      </c>
      <c r="C195" t="s">
        <v>17</v>
      </c>
      <c r="D195">
        <v>48929</v>
      </c>
    </row>
    <row r="196" spans="1:4">
      <c r="A196" t="s">
        <v>16</v>
      </c>
      <c r="B196" t="s">
        <v>236</v>
      </c>
      <c r="C196" t="s">
        <v>19</v>
      </c>
      <c r="D196">
        <v>49401</v>
      </c>
    </row>
    <row r="197" spans="1:4">
      <c r="A197" t="s">
        <v>16</v>
      </c>
      <c r="B197" t="s">
        <v>237</v>
      </c>
      <c r="C197" t="s">
        <v>18</v>
      </c>
      <c r="D197">
        <v>9075</v>
      </c>
    </row>
    <row r="198" spans="1:4">
      <c r="A198" t="s">
        <v>16</v>
      </c>
      <c r="B198" t="s">
        <v>238</v>
      </c>
      <c r="C198" t="s">
        <v>19</v>
      </c>
      <c r="D198">
        <v>24072</v>
      </c>
    </row>
    <row r="199" spans="1:4">
      <c r="A199" t="s">
        <v>16</v>
      </c>
      <c r="B199" t="s">
        <v>239</v>
      </c>
      <c r="C199" t="s">
        <v>17</v>
      </c>
      <c r="D199">
        <v>5550</v>
      </c>
    </row>
    <row r="200" spans="1:4">
      <c r="A200" t="s">
        <v>16</v>
      </c>
      <c r="B200" t="s">
        <v>240</v>
      </c>
      <c r="C200" t="s">
        <v>19</v>
      </c>
      <c r="D200">
        <v>10938</v>
      </c>
    </row>
    <row r="201" spans="1:4">
      <c r="A201" t="s">
        <v>16</v>
      </c>
      <c r="B201" t="s">
        <v>241</v>
      </c>
      <c r="C201" t="s">
        <v>19</v>
      </c>
      <c r="D201">
        <v>2789</v>
      </c>
    </row>
    <row r="202" spans="1:4">
      <c r="A202" t="s">
        <v>16</v>
      </c>
      <c r="B202" t="s">
        <v>242</v>
      </c>
      <c r="C202" t="s">
        <v>17</v>
      </c>
      <c r="D202">
        <v>14025</v>
      </c>
    </row>
    <row r="203" spans="1:4">
      <c r="A203" t="s">
        <v>16</v>
      </c>
      <c r="B203" t="s">
        <v>243</v>
      </c>
      <c r="C203" t="s">
        <v>17</v>
      </c>
      <c r="D203">
        <v>1112</v>
      </c>
    </row>
    <row r="204" spans="1:4">
      <c r="A204" t="s">
        <v>16</v>
      </c>
      <c r="B204" t="s">
        <v>244</v>
      </c>
      <c r="C204" t="s">
        <v>17</v>
      </c>
      <c r="D204">
        <v>4302</v>
      </c>
    </row>
    <row r="205" spans="1:4">
      <c r="A205" t="s">
        <v>16</v>
      </c>
      <c r="B205" t="s">
        <v>245</v>
      </c>
      <c r="C205" t="s">
        <v>19</v>
      </c>
      <c r="D205">
        <v>21875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0A5F9-41CC-A448-AE2F-BF56660976D0}">
  <dimension ref="A3:B8"/>
  <sheetViews>
    <sheetView workbookViewId="0">
      <selection activeCell="C18" sqref="C18"/>
    </sheetView>
  </sheetViews>
  <sheetFormatPr defaultColWidth="10.6640625" defaultRowHeight="16"/>
  <cols>
    <col min="1" max="1" width="17.6640625" bestFit="1" customWidth="1"/>
    <col min="2" max="2" width="21" bestFit="1" customWidth="1"/>
  </cols>
  <sheetData>
    <row r="3" spans="1:2">
      <c r="A3" s="2" t="s">
        <v>32</v>
      </c>
      <c r="B3" t="s">
        <v>304</v>
      </c>
    </row>
    <row r="4" spans="1:2">
      <c r="A4" s="3" t="s">
        <v>359</v>
      </c>
      <c r="B4">
        <v>500000</v>
      </c>
    </row>
    <row r="5" spans="1:2">
      <c r="A5" s="3" t="s">
        <v>308</v>
      </c>
      <c r="B5">
        <v>400000</v>
      </c>
    </row>
    <row r="6" spans="1:2">
      <c r="A6" s="3" t="s">
        <v>351</v>
      </c>
      <c r="B6">
        <v>400000</v>
      </c>
    </row>
    <row r="7" spans="1:2">
      <c r="A7" s="3" t="s">
        <v>324</v>
      </c>
      <c r="B7">
        <v>350000</v>
      </c>
    </row>
    <row r="8" spans="1:2">
      <c r="A8" s="3" t="s">
        <v>33</v>
      </c>
      <c r="B8">
        <v>1650000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7297-2944-204F-A411-B9D8045B76A6}">
  <dimension ref="A3:B7"/>
  <sheetViews>
    <sheetView workbookViewId="0">
      <selection activeCell="B5" sqref="B5:B6"/>
    </sheetView>
  </sheetViews>
  <sheetFormatPr defaultColWidth="10.6640625" defaultRowHeight="16"/>
  <cols>
    <col min="1" max="1" width="17" bestFit="1" customWidth="1"/>
    <col min="2" max="2" width="20.33203125" bestFit="1" customWidth="1"/>
  </cols>
  <sheetData>
    <row r="3" spans="1:2">
      <c r="A3" s="2" t="s">
        <v>32</v>
      </c>
      <c r="B3" t="s">
        <v>364</v>
      </c>
    </row>
    <row r="4" spans="1:2">
      <c r="A4" s="3" t="s">
        <v>327</v>
      </c>
      <c r="B4">
        <v>5</v>
      </c>
    </row>
    <row r="5" spans="1:2">
      <c r="A5" s="3" t="s">
        <v>30</v>
      </c>
      <c r="B5">
        <v>2</v>
      </c>
    </row>
    <row r="6" spans="1:2">
      <c r="A6" s="3" t="s">
        <v>28</v>
      </c>
      <c r="B6">
        <v>42</v>
      </c>
    </row>
    <row r="7" spans="1:2">
      <c r="A7" s="3" t="s">
        <v>33</v>
      </c>
      <c r="B7">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9280F-C687-4292-A446-A9D94CBB090E}">
  <dimension ref="A1"/>
  <sheetViews>
    <sheetView topLeftCell="A4" workbookViewId="0"/>
  </sheetViews>
  <sheetFormatPr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05222-2243-994A-83FE-FA6154937759}">
  <dimension ref="A3:B7"/>
  <sheetViews>
    <sheetView workbookViewId="0">
      <selection activeCell="M19" sqref="M19"/>
    </sheetView>
  </sheetViews>
  <sheetFormatPr defaultColWidth="10.6640625" defaultRowHeight="16"/>
  <cols>
    <col min="1" max="1" width="17" bestFit="1" customWidth="1"/>
    <col min="2" max="2" width="21" bestFit="1" customWidth="1"/>
  </cols>
  <sheetData>
    <row r="3" spans="1:2">
      <c r="A3" s="2" t="s">
        <v>32</v>
      </c>
      <c r="B3" t="s">
        <v>304</v>
      </c>
    </row>
    <row r="4" spans="1:2">
      <c r="A4" s="3" t="s">
        <v>327</v>
      </c>
      <c r="B4">
        <v>899000</v>
      </c>
    </row>
    <row r="5" spans="1:2">
      <c r="A5" s="3" t="s">
        <v>30</v>
      </c>
      <c r="B5">
        <v>60000</v>
      </c>
    </row>
    <row r="6" spans="1:2">
      <c r="A6" s="3" t="s">
        <v>28</v>
      </c>
      <c r="B6">
        <v>5919500</v>
      </c>
    </row>
    <row r="7" spans="1:2">
      <c r="A7" s="3" t="s">
        <v>33</v>
      </c>
      <c r="B7">
        <v>6878500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DDC0-B9FC-1540-8299-7ACE96D27CDB}">
  <dimension ref="A3:B11"/>
  <sheetViews>
    <sheetView workbookViewId="0">
      <selection activeCell="D6" sqref="D6"/>
    </sheetView>
  </sheetViews>
  <sheetFormatPr defaultColWidth="10.6640625" defaultRowHeight="16"/>
  <cols>
    <col min="1" max="1" width="16" bestFit="1" customWidth="1"/>
    <col min="2" max="2" width="20.33203125" bestFit="1" customWidth="1"/>
  </cols>
  <sheetData>
    <row r="3" spans="1:2">
      <c r="A3" s="2" t="s">
        <v>32</v>
      </c>
      <c r="B3" t="s">
        <v>364</v>
      </c>
    </row>
    <row r="4" spans="1:2">
      <c r="A4" s="3" t="s">
        <v>370</v>
      </c>
      <c r="B4">
        <v>15</v>
      </c>
    </row>
    <row r="5" spans="1:2">
      <c r="A5" s="3" t="s">
        <v>392</v>
      </c>
      <c r="B5">
        <v>6</v>
      </c>
    </row>
    <row r="6" spans="1:2">
      <c r="A6" s="3" t="s">
        <v>359</v>
      </c>
      <c r="B6">
        <v>13</v>
      </c>
    </row>
    <row r="7" spans="1:2">
      <c r="A7" s="3" t="s">
        <v>379</v>
      </c>
      <c r="B7">
        <v>5</v>
      </c>
    </row>
    <row r="8" spans="1:2">
      <c r="A8" s="3" t="s">
        <v>339</v>
      </c>
      <c r="B8">
        <v>7</v>
      </c>
    </row>
    <row r="9" spans="1:2">
      <c r="A9" s="3" t="s">
        <v>377</v>
      </c>
      <c r="B9">
        <v>2</v>
      </c>
    </row>
    <row r="10" spans="1:2">
      <c r="A10" s="3" t="s">
        <v>395</v>
      </c>
      <c r="B10">
        <v>1</v>
      </c>
    </row>
    <row r="11" spans="1:2">
      <c r="A11" s="3" t="s">
        <v>33</v>
      </c>
      <c r="B11">
        <v>49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0EFB-922F-2F40-B5C0-4C33A22CEAFE}">
  <dimension ref="A1:N50"/>
  <sheetViews>
    <sheetView workbookViewId="0">
      <selection activeCell="G4" sqref="G4"/>
    </sheetView>
  </sheetViews>
  <sheetFormatPr defaultColWidth="10.6640625" defaultRowHeight="16"/>
  <cols>
    <col min="1" max="1" width="25.6640625" bestFit="1" customWidth="1"/>
    <col min="2" max="2" width="15.33203125" bestFit="1" customWidth="1"/>
    <col min="3" max="3" width="15.5" bestFit="1" customWidth="1"/>
    <col min="4" max="4" width="13.5" bestFit="1" customWidth="1"/>
    <col min="5" max="5" width="18.33203125" bestFit="1" customWidth="1"/>
    <col min="6" max="6" width="17.33203125" bestFit="1" customWidth="1"/>
    <col min="7" max="7" width="14.1640625" bestFit="1" customWidth="1"/>
    <col min="8" max="8" width="17" bestFit="1" customWidth="1"/>
    <col min="9" max="9" width="14.83203125" bestFit="1" customWidth="1"/>
    <col min="10" max="10" width="37.6640625" bestFit="1" customWidth="1"/>
    <col min="11" max="11" width="16" bestFit="1" customWidth="1"/>
    <col min="12" max="12" width="30.1640625" bestFit="1" customWidth="1"/>
    <col min="13" max="13" width="46.1640625" bestFit="1" customWidth="1"/>
  </cols>
  <sheetData>
    <row r="1" spans="1:14">
      <c r="A1" t="s">
        <v>305</v>
      </c>
      <c r="B1" t="s">
        <v>259</v>
      </c>
      <c r="C1" t="s">
        <v>306</v>
      </c>
      <c r="D1" t="s">
        <v>0</v>
      </c>
      <c r="E1" t="s">
        <v>24</v>
      </c>
      <c r="F1" t="s">
        <v>25</v>
      </c>
      <c r="G1" t="s">
        <v>307</v>
      </c>
      <c r="H1" t="s">
        <v>26</v>
      </c>
      <c r="I1" t="s">
        <v>11</v>
      </c>
      <c r="J1" t="s">
        <v>365</v>
      </c>
      <c r="K1" t="s">
        <v>366</v>
      </c>
      <c r="L1" t="s">
        <v>367</v>
      </c>
      <c r="M1" t="s">
        <v>368</v>
      </c>
      <c r="N1" t="s">
        <v>27</v>
      </c>
    </row>
    <row r="2" spans="1:14">
      <c r="A2" t="s">
        <v>308</v>
      </c>
      <c r="B2" t="s">
        <v>260</v>
      </c>
      <c r="C2">
        <v>3</v>
      </c>
      <c r="D2" t="s">
        <v>4</v>
      </c>
      <c r="E2">
        <v>8000000</v>
      </c>
      <c r="F2">
        <v>400000</v>
      </c>
      <c r="G2" s="1">
        <v>43782</v>
      </c>
      <c r="H2" t="s">
        <v>28</v>
      </c>
      <c r="I2" t="s">
        <v>16</v>
      </c>
      <c r="J2" t="s">
        <v>369</v>
      </c>
      <c r="K2" t="s">
        <v>370</v>
      </c>
      <c r="L2" t="s">
        <v>371</v>
      </c>
      <c r="M2" t="s">
        <v>372</v>
      </c>
      <c r="N2" t="s">
        <v>29</v>
      </c>
    </row>
    <row r="3" spans="1:14">
      <c r="A3" t="s">
        <v>309</v>
      </c>
      <c r="B3" t="s">
        <v>261</v>
      </c>
      <c r="C3">
        <v>1</v>
      </c>
      <c r="D3" t="s">
        <v>3</v>
      </c>
      <c r="E3">
        <v>200000</v>
      </c>
      <c r="F3">
        <v>30000</v>
      </c>
      <c r="G3" s="1">
        <v>43921</v>
      </c>
      <c r="H3" t="s">
        <v>28</v>
      </c>
      <c r="I3" t="s">
        <v>16</v>
      </c>
      <c r="J3" t="s">
        <v>369</v>
      </c>
      <c r="K3" t="s">
        <v>370</v>
      </c>
      <c r="L3" t="s">
        <v>371</v>
      </c>
      <c r="M3" t="s">
        <v>373</v>
      </c>
      <c r="N3" t="s">
        <v>29</v>
      </c>
    </row>
    <row r="4" spans="1:14">
      <c r="A4" t="s">
        <v>310</v>
      </c>
      <c r="B4" t="s">
        <v>262</v>
      </c>
      <c r="C4">
        <v>1</v>
      </c>
      <c r="D4" t="s">
        <v>3</v>
      </c>
      <c r="E4">
        <v>0</v>
      </c>
      <c r="F4">
        <v>100000</v>
      </c>
      <c r="G4" s="1">
        <v>44012</v>
      </c>
      <c r="H4" t="s">
        <v>28</v>
      </c>
      <c r="I4" t="s">
        <v>16</v>
      </c>
      <c r="J4" t="s">
        <v>339</v>
      </c>
      <c r="K4" t="s">
        <v>339</v>
      </c>
      <c r="L4" t="s">
        <v>374</v>
      </c>
      <c r="M4" t="s">
        <v>375</v>
      </c>
      <c r="N4" t="s">
        <v>29</v>
      </c>
    </row>
    <row r="5" spans="1:14">
      <c r="A5" t="s">
        <v>311</v>
      </c>
      <c r="B5" t="s">
        <v>263</v>
      </c>
      <c r="C5">
        <v>1</v>
      </c>
      <c r="D5" t="s">
        <v>3</v>
      </c>
      <c r="E5">
        <v>0</v>
      </c>
      <c r="F5">
        <v>100000</v>
      </c>
      <c r="G5" s="1">
        <v>43921</v>
      </c>
      <c r="H5" t="s">
        <v>28</v>
      </c>
      <c r="I5" t="s">
        <v>16</v>
      </c>
      <c r="J5" t="s">
        <v>339</v>
      </c>
      <c r="K5" t="s">
        <v>339</v>
      </c>
      <c r="L5" t="s">
        <v>374</v>
      </c>
      <c r="M5" t="s">
        <v>375</v>
      </c>
      <c r="N5" t="s">
        <v>29</v>
      </c>
    </row>
    <row r="6" spans="1:14">
      <c r="A6" t="s">
        <v>312</v>
      </c>
      <c r="B6" t="s">
        <v>264</v>
      </c>
      <c r="C6">
        <v>1</v>
      </c>
      <c r="D6" t="s">
        <v>3</v>
      </c>
      <c r="E6">
        <v>1200000</v>
      </c>
      <c r="F6">
        <v>100000</v>
      </c>
      <c r="G6" s="1">
        <v>43921</v>
      </c>
      <c r="H6" t="s">
        <v>28</v>
      </c>
      <c r="I6" t="s">
        <v>16</v>
      </c>
      <c r="J6" t="s">
        <v>376</v>
      </c>
      <c r="K6" t="s">
        <v>377</v>
      </c>
      <c r="L6" t="s">
        <v>377</v>
      </c>
      <c r="M6" t="s">
        <v>378</v>
      </c>
      <c r="N6" t="s">
        <v>29</v>
      </c>
    </row>
    <row r="7" spans="1:14">
      <c r="A7" t="s">
        <v>313</v>
      </c>
      <c r="B7" t="s">
        <v>265</v>
      </c>
      <c r="C7">
        <v>1</v>
      </c>
      <c r="D7" t="s">
        <v>3</v>
      </c>
      <c r="E7">
        <v>0</v>
      </c>
      <c r="F7">
        <v>100000</v>
      </c>
      <c r="G7" s="1">
        <v>43982</v>
      </c>
      <c r="H7" t="s">
        <v>28</v>
      </c>
      <c r="I7" t="s">
        <v>16</v>
      </c>
      <c r="J7" t="s">
        <v>379</v>
      </c>
      <c r="K7" t="s">
        <v>379</v>
      </c>
      <c r="L7" t="s">
        <v>380</v>
      </c>
      <c r="M7" t="s">
        <v>381</v>
      </c>
      <c r="N7" t="s">
        <v>29</v>
      </c>
    </row>
    <row r="8" spans="1:14">
      <c r="A8" t="s">
        <v>314</v>
      </c>
      <c r="B8" t="s">
        <v>266</v>
      </c>
      <c r="C8">
        <v>1</v>
      </c>
      <c r="D8" t="s">
        <v>3</v>
      </c>
      <c r="E8">
        <v>0</v>
      </c>
      <c r="F8">
        <v>100000</v>
      </c>
      <c r="G8" s="1">
        <v>43982</v>
      </c>
      <c r="H8" t="s">
        <v>28</v>
      </c>
      <c r="I8" t="s">
        <v>16</v>
      </c>
      <c r="J8" t="s">
        <v>339</v>
      </c>
      <c r="K8" t="s">
        <v>339</v>
      </c>
      <c r="L8" t="s">
        <v>374</v>
      </c>
      <c r="M8" t="s">
        <v>375</v>
      </c>
      <c r="N8" t="s">
        <v>29</v>
      </c>
    </row>
    <row r="9" spans="1:14">
      <c r="A9" t="s">
        <v>315</v>
      </c>
      <c r="B9" t="s">
        <v>267</v>
      </c>
      <c r="C9">
        <v>1</v>
      </c>
      <c r="D9" t="s">
        <v>3</v>
      </c>
      <c r="E9">
        <v>0</v>
      </c>
      <c r="F9">
        <v>125000</v>
      </c>
      <c r="G9" s="1">
        <v>44012</v>
      </c>
      <c r="H9" t="s">
        <v>28</v>
      </c>
      <c r="I9" t="s">
        <v>16</v>
      </c>
      <c r="J9" t="s">
        <v>369</v>
      </c>
      <c r="K9" t="s">
        <v>370</v>
      </c>
      <c r="L9" t="s">
        <v>371</v>
      </c>
      <c r="M9" t="s">
        <v>372</v>
      </c>
      <c r="N9" t="s">
        <v>29</v>
      </c>
    </row>
    <row r="10" spans="1:14">
      <c r="A10" t="s">
        <v>316</v>
      </c>
      <c r="B10" t="s">
        <v>268</v>
      </c>
      <c r="C10">
        <v>1</v>
      </c>
      <c r="D10" t="s">
        <v>3</v>
      </c>
      <c r="E10">
        <v>0</v>
      </c>
      <c r="F10">
        <v>100000</v>
      </c>
      <c r="G10" s="1">
        <v>43921</v>
      </c>
      <c r="H10" t="s">
        <v>28</v>
      </c>
      <c r="I10" t="s">
        <v>16</v>
      </c>
      <c r="J10" t="s">
        <v>339</v>
      </c>
      <c r="K10" t="s">
        <v>339</v>
      </c>
      <c r="L10" t="s">
        <v>374</v>
      </c>
      <c r="M10" t="s">
        <v>375</v>
      </c>
      <c r="N10" t="s">
        <v>29</v>
      </c>
    </row>
    <row r="11" spans="1:14">
      <c r="A11" t="s">
        <v>317</v>
      </c>
      <c r="B11" t="s">
        <v>269</v>
      </c>
      <c r="C11">
        <v>12</v>
      </c>
      <c r="D11" t="s">
        <v>7</v>
      </c>
      <c r="E11">
        <v>0</v>
      </c>
      <c r="F11">
        <v>200000</v>
      </c>
      <c r="G11" s="1">
        <v>43921</v>
      </c>
      <c r="H11" t="s">
        <v>28</v>
      </c>
      <c r="I11" t="s">
        <v>16</v>
      </c>
      <c r="J11" t="s">
        <v>339</v>
      </c>
      <c r="K11" t="s">
        <v>339</v>
      </c>
      <c r="L11" t="s">
        <v>374</v>
      </c>
      <c r="M11" t="s">
        <v>375</v>
      </c>
      <c r="N11" t="s">
        <v>29</v>
      </c>
    </row>
    <row r="12" spans="1:14">
      <c r="A12" t="s">
        <v>318</v>
      </c>
      <c r="B12" t="s">
        <v>270</v>
      </c>
      <c r="C12">
        <v>12</v>
      </c>
      <c r="D12" t="s">
        <v>7</v>
      </c>
      <c r="E12">
        <v>0</v>
      </c>
      <c r="F12">
        <v>75000</v>
      </c>
      <c r="G12" s="1">
        <v>43921</v>
      </c>
      <c r="H12" t="s">
        <v>28</v>
      </c>
      <c r="I12" t="s">
        <v>16</v>
      </c>
      <c r="J12" t="s">
        <v>369</v>
      </c>
      <c r="K12" t="s">
        <v>370</v>
      </c>
      <c r="L12" t="s">
        <v>371</v>
      </c>
      <c r="M12" t="s">
        <v>372</v>
      </c>
      <c r="N12" t="s">
        <v>29</v>
      </c>
    </row>
    <row r="13" spans="1:14">
      <c r="A13" t="s">
        <v>319</v>
      </c>
      <c r="B13" t="s">
        <v>271</v>
      </c>
      <c r="C13">
        <v>12</v>
      </c>
      <c r="D13" t="s">
        <v>7</v>
      </c>
      <c r="E13">
        <v>0</v>
      </c>
      <c r="F13">
        <v>25000</v>
      </c>
      <c r="G13" s="1">
        <v>43921</v>
      </c>
      <c r="H13" t="s">
        <v>28</v>
      </c>
      <c r="I13" t="s">
        <v>16</v>
      </c>
      <c r="J13" t="s">
        <v>369</v>
      </c>
      <c r="K13" t="s">
        <v>370</v>
      </c>
      <c r="L13" t="s">
        <v>371</v>
      </c>
      <c r="M13" t="s">
        <v>373</v>
      </c>
      <c r="N13" t="s">
        <v>29</v>
      </c>
    </row>
    <row r="14" spans="1:14">
      <c r="A14" t="s">
        <v>320</v>
      </c>
      <c r="B14" t="s">
        <v>272</v>
      </c>
      <c r="C14">
        <v>12</v>
      </c>
      <c r="D14" t="s">
        <v>7</v>
      </c>
      <c r="E14">
        <v>2000000</v>
      </c>
      <c r="F14">
        <v>150000</v>
      </c>
      <c r="G14" s="1">
        <v>43982</v>
      </c>
      <c r="H14" t="s">
        <v>28</v>
      </c>
      <c r="I14" t="s">
        <v>16</v>
      </c>
      <c r="J14" t="s">
        <v>369</v>
      </c>
      <c r="K14" t="s">
        <v>370</v>
      </c>
      <c r="L14" t="s">
        <v>371</v>
      </c>
      <c r="M14" t="s">
        <v>372</v>
      </c>
      <c r="N14" t="s">
        <v>29</v>
      </c>
    </row>
    <row r="15" spans="1:14">
      <c r="A15" t="s">
        <v>321</v>
      </c>
      <c r="B15" t="s">
        <v>273</v>
      </c>
      <c r="C15">
        <v>12</v>
      </c>
      <c r="D15" t="s">
        <v>7</v>
      </c>
      <c r="E15">
        <v>500000</v>
      </c>
      <c r="F15">
        <v>75000</v>
      </c>
      <c r="G15" s="1">
        <v>43982</v>
      </c>
      <c r="H15" t="s">
        <v>28</v>
      </c>
      <c r="I15" t="s">
        <v>16</v>
      </c>
      <c r="J15" t="s">
        <v>379</v>
      </c>
      <c r="K15" t="s">
        <v>379</v>
      </c>
      <c r="L15" t="s">
        <v>380</v>
      </c>
      <c r="M15" t="s">
        <v>382</v>
      </c>
      <c r="N15" t="s">
        <v>29</v>
      </c>
    </row>
    <row r="16" spans="1:14">
      <c r="A16" t="s">
        <v>322</v>
      </c>
      <c r="B16" t="s">
        <v>274</v>
      </c>
      <c r="C16">
        <v>3</v>
      </c>
      <c r="D16" t="s">
        <v>4</v>
      </c>
      <c r="E16">
        <v>2500000</v>
      </c>
      <c r="F16">
        <v>125000</v>
      </c>
      <c r="G16" s="1">
        <v>43800</v>
      </c>
      <c r="H16" t="s">
        <v>28</v>
      </c>
      <c r="I16" t="s">
        <v>16</v>
      </c>
      <c r="J16" t="s">
        <v>369</v>
      </c>
      <c r="K16" t="s">
        <v>370</v>
      </c>
      <c r="L16" t="s">
        <v>371</v>
      </c>
      <c r="M16" t="s">
        <v>372</v>
      </c>
      <c r="N16" t="s">
        <v>29</v>
      </c>
    </row>
    <row r="17" spans="1:14">
      <c r="A17" t="s">
        <v>323</v>
      </c>
      <c r="B17" t="s">
        <v>275</v>
      </c>
      <c r="C17">
        <v>10</v>
      </c>
      <c r="D17" t="s">
        <v>10</v>
      </c>
      <c r="E17">
        <v>1400000</v>
      </c>
      <c r="F17">
        <v>100000</v>
      </c>
      <c r="G17" s="1">
        <v>43808</v>
      </c>
      <c r="H17" t="s">
        <v>28</v>
      </c>
      <c r="I17" t="s">
        <v>16</v>
      </c>
      <c r="J17" t="s">
        <v>369</v>
      </c>
      <c r="K17" t="s">
        <v>370</v>
      </c>
      <c r="L17" t="s">
        <v>371</v>
      </c>
      <c r="M17" t="s">
        <v>372</v>
      </c>
      <c r="N17" t="s">
        <v>29</v>
      </c>
    </row>
    <row r="18" spans="1:14">
      <c r="A18" t="s">
        <v>324</v>
      </c>
      <c r="B18" t="s">
        <v>276</v>
      </c>
      <c r="C18">
        <v>10</v>
      </c>
      <c r="D18" t="s">
        <v>10</v>
      </c>
      <c r="E18">
        <v>4500000</v>
      </c>
      <c r="F18">
        <v>350000</v>
      </c>
      <c r="G18" s="1">
        <v>43810</v>
      </c>
      <c r="H18" t="s">
        <v>28</v>
      </c>
      <c r="I18" t="s">
        <v>16</v>
      </c>
      <c r="J18" t="s">
        <v>369</v>
      </c>
      <c r="K18" t="s">
        <v>377</v>
      </c>
      <c r="L18" t="s">
        <v>377</v>
      </c>
      <c r="M18" t="s">
        <v>372</v>
      </c>
      <c r="N18" t="s">
        <v>29</v>
      </c>
    </row>
    <row r="19" spans="1:14">
      <c r="A19" t="s">
        <v>325</v>
      </c>
      <c r="B19" t="s">
        <v>326</v>
      </c>
      <c r="C19">
        <v>3</v>
      </c>
      <c r="D19" t="s">
        <v>4</v>
      </c>
      <c r="E19">
        <v>9500000</v>
      </c>
      <c r="F19">
        <v>200000</v>
      </c>
      <c r="G19" s="1">
        <v>43738</v>
      </c>
      <c r="H19" t="s">
        <v>327</v>
      </c>
      <c r="I19" t="s">
        <v>16</v>
      </c>
      <c r="J19" t="s">
        <v>369</v>
      </c>
      <c r="K19" t="s">
        <v>370</v>
      </c>
      <c r="L19" t="s">
        <v>371</v>
      </c>
      <c r="M19" t="s">
        <v>372</v>
      </c>
      <c r="N19" t="s">
        <v>328</v>
      </c>
    </row>
    <row r="20" spans="1:14">
      <c r="A20" t="s">
        <v>329</v>
      </c>
      <c r="B20" t="s">
        <v>277</v>
      </c>
      <c r="C20">
        <v>10</v>
      </c>
      <c r="D20" t="s">
        <v>10</v>
      </c>
      <c r="E20">
        <v>4500000</v>
      </c>
      <c r="F20">
        <v>300000</v>
      </c>
      <c r="G20" s="1">
        <v>43767</v>
      </c>
      <c r="H20" t="s">
        <v>28</v>
      </c>
      <c r="I20" t="s">
        <v>16</v>
      </c>
      <c r="J20" t="s">
        <v>369</v>
      </c>
      <c r="K20" t="s">
        <v>370</v>
      </c>
      <c r="L20" t="s">
        <v>371</v>
      </c>
      <c r="M20" t="s">
        <v>372</v>
      </c>
      <c r="N20" t="s">
        <v>29</v>
      </c>
    </row>
    <row r="21" spans="1:14">
      <c r="A21" t="s">
        <v>330</v>
      </c>
      <c r="B21" t="s">
        <v>278</v>
      </c>
      <c r="C21">
        <v>3</v>
      </c>
      <c r="D21" t="s">
        <v>4</v>
      </c>
      <c r="E21">
        <v>0</v>
      </c>
      <c r="F21">
        <v>100000</v>
      </c>
      <c r="G21" s="1">
        <v>43784</v>
      </c>
      <c r="H21" t="s">
        <v>28</v>
      </c>
      <c r="I21" t="s">
        <v>16</v>
      </c>
      <c r="J21" t="s">
        <v>369</v>
      </c>
      <c r="K21" t="s">
        <v>370</v>
      </c>
      <c r="L21" t="s">
        <v>371</v>
      </c>
      <c r="M21" t="s">
        <v>372</v>
      </c>
      <c r="N21" t="s">
        <v>29</v>
      </c>
    </row>
    <row r="22" spans="1:14">
      <c r="A22" t="s">
        <v>331</v>
      </c>
      <c r="B22" t="s">
        <v>279</v>
      </c>
      <c r="C22">
        <v>3</v>
      </c>
      <c r="D22" t="s">
        <v>4</v>
      </c>
      <c r="E22">
        <v>6000000</v>
      </c>
      <c r="F22">
        <v>300000</v>
      </c>
      <c r="G22" s="1">
        <v>43800</v>
      </c>
      <c r="H22" t="s">
        <v>28</v>
      </c>
      <c r="I22" t="s">
        <v>16</v>
      </c>
      <c r="J22" t="s">
        <v>369</v>
      </c>
      <c r="K22" t="s">
        <v>370</v>
      </c>
      <c r="L22" t="s">
        <v>371</v>
      </c>
      <c r="M22" t="s">
        <v>372</v>
      </c>
      <c r="N22" t="s">
        <v>29</v>
      </c>
    </row>
    <row r="23" spans="1:14">
      <c r="A23" t="s">
        <v>332</v>
      </c>
      <c r="B23" t="s">
        <v>280</v>
      </c>
      <c r="C23">
        <v>10</v>
      </c>
      <c r="D23" t="s">
        <v>10</v>
      </c>
      <c r="E23">
        <v>600000</v>
      </c>
      <c r="F23">
        <v>100000</v>
      </c>
      <c r="G23" s="1">
        <v>43799</v>
      </c>
      <c r="H23" t="s">
        <v>28</v>
      </c>
      <c r="I23" t="s">
        <v>16</v>
      </c>
      <c r="J23" t="s">
        <v>383</v>
      </c>
      <c r="K23" t="s">
        <v>370</v>
      </c>
      <c r="L23" t="s">
        <v>371</v>
      </c>
      <c r="M23" t="s">
        <v>372</v>
      </c>
      <c r="N23" t="s">
        <v>29</v>
      </c>
    </row>
    <row r="24" spans="1:14">
      <c r="A24" t="s">
        <v>333</v>
      </c>
      <c r="B24" t="s">
        <v>281</v>
      </c>
      <c r="C24">
        <v>10</v>
      </c>
      <c r="D24" t="s">
        <v>10</v>
      </c>
      <c r="E24">
        <v>210000</v>
      </c>
      <c r="F24">
        <v>35000</v>
      </c>
      <c r="G24" s="1">
        <v>43799</v>
      </c>
      <c r="H24" t="s">
        <v>28</v>
      </c>
      <c r="I24" t="s">
        <v>16</v>
      </c>
      <c r="J24" t="s">
        <v>383</v>
      </c>
      <c r="K24" t="s">
        <v>370</v>
      </c>
      <c r="L24" t="s">
        <v>371</v>
      </c>
      <c r="M24" t="s">
        <v>373</v>
      </c>
      <c r="N24" t="s">
        <v>29</v>
      </c>
    </row>
    <row r="25" spans="1:14">
      <c r="A25" t="s">
        <v>334</v>
      </c>
      <c r="B25" t="s">
        <v>335</v>
      </c>
      <c r="C25">
        <v>10</v>
      </c>
      <c r="D25" t="s">
        <v>10</v>
      </c>
      <c r="E25">
        <v>300000</v>
      </c>
      <c r="F25">
        <v>49500</v>
      </c>
      <c r="G25" s="1">
        <v>43738</v>
      </c>
      <c r="H25" t="s">
        <v>327</v>
      </c>
      <c r="I25" t="s">
        <v>16</v>
      </c>
      <c r="J25" t="s">
        <v>379</v>
      </c>
      <c r="K25" t="s">
        <v>379</v>
      </c>
      <c r="L25" t="s">
        <v>380</v>
      </c>
      <c r="M25" t="s">
        <v>381</v>
      </c>
      <c r="N25" t="s">
        <v>328</v>
      </c>
    </row>
    <row r="26" spans="1:14">
      <c r="A26" t="s">
        <v>336</v>
      </c>
      <c r="B26" t="s">
        <v>337</v>
      </c>
      <c r="C26">
        <v>10</v>
      </c>
      <c r="D26" t="s">
        <v>10</v>
      </c>
      <c r="E26">
        <v>300000</v>
      </c>
      <c r="F26">
        <v>49500</v>
      </c>
      <c r="G26" s="1">
        <v>43738</v>
      </c>
      <c r="H26" t="s">
        <v>327</v>
      </c>
      <c r="I26" t="s">
        <v>16</v>
      </c>
      <c r="J26" t="s">
        <v>379</v>
      </c>
      <c r="K26" t="s">
        <v>379</v>
      </c>
      <c r="L26" t="s">
        <v>380</v>
      </c>
      <c r="M26" t="s">
        <v>384</v>
      </c>
      <c r="N26" t="s">
        <v>328</v>
      </c>
    </row>
    <row r="27" spans="1:14">
      <c r="A27" t="s">
        <v>338</v>
      </c>
      <c r="B27" t="s">
        <v>282</v>
      </c>
      <c r="C27">
        <v>10</v>
      </c>
      <c r="D27" t="s">
        <v>10</v>
      </c>
      <c r="E27">
        <v>5000000</v>
      </c>
      <c r="F27">
        <v>250000</v>
      </c>
      <c r="G27" s="1">
        <v>43799</v>
      </c>
      <c r="H27" t="s">
        <v>28</v>
      </c>
      <c r="I27" t="s">
        <v>16</v>
      </c>
      <c r="J27" t="s">
        <v>369</v>
      </c>
      <c r="K27" t="s">
        <v>370</v>
      </c>
      <c r="L27" t="s">
        <v>371</v>
      </c>
      <c r="M27" t="s">
        <v>372</v>
      </c>
      <c r="N27" t="s">
        <v>29</v>
      </c>
    </row>
    <row r="28" spans="1:14">
      <c r="A28" t="s">
        <v>339</v>
      </c>
      <c r="B28" t="s">
        <v>340</v>
      </c>
      <c r="C28">
        <v>3</v>
      </c>
      <c r="D28" t="s">
        <v>4</v>
      </c>
      <c r="E28">
        <v>0</v>
      </c>
      <c r="F28">
        <v>100000</v>
      </c>
      <c r="G28" s="1">
        <v>43769</v>
      </c>
      <c r="H28" t="s">
        <v>327</v>
      </c>
      <c r="I28" t="s">
        <v>16</v>
      </c>
      <c r="J28" t="s">
        <v>339</v>
      </c>
      <c r="K28" t="s">
        <v>339</v>
      </c>
      <c r="L28" t="s">
        <v>385</v>
      </c>
      <c r="M28" t="s">
        <v>386</v>
      </c>
      <c r="N28" t="s">
        <v>328</v>
      </c>
    </row>
    <row r="29" spans="1:14">
      <c r="A29" t="s">
        <v>341</v>
      </c>
      <c r="B29" t="s">
        <v>283</v>
      </c>
      <c r="C29">
        <v>12</v>
      </c>
      <c r="D29" t="s">
        <v>7</v>
      </c>
      <c r="E29">
        <v>90000000</v>
      </c>
      <c r="F29">
        <v>200000</v>
      </c>
      <c r="G29" s="1">
        <v>44074</v>
      </c>
      <c r="H29" t="s">
        <v>28</v>
      </c>
      <c r="I29" t="s">
        <v>16</v>
      </c>
      <c r="J29" t="s">
        <v>387</v>
      </c>
      <c r="K29" t="s">
        <v>359</v>
      </c>
      <c r="L29" t="s">
        <v>388</v>
      </c>
      <c r="M29" t="s">
        <v>389</v>
      </c>
      <c r="N29" t="s">
        <v>29</v>
      </c>
    </row>
    <row r="30" spans="1:14">
      <c r="A30" t="s">
        <v>342</v>
      </c>
      <c r="B30" t="s">
        <v>284</v>
      </c>
      <c r="C30">
        <v>3</v>
      </c>
      <c r="D30" t="s">
        <v>4</v>
      </c>
      <c r="E30">
        <v>0</v>
      </c>
      <c r="F30">
        <v>10000</v>
      </c>
      <c r="G30" s="1">
        <v>43738</v>
      </c>
      <c r="H30" t="s">
        <v>30</v>
      </c>
      <c r="I30" t="s">
        <v>16</v>
      </c>
      <c r="J30" t="s">
        <v>339</v>
      </c>
      <c r="K30" t="s">
        <v>339</v>
      </c>
      <c r="L30" t="s">
        <v>385</v>
      </c>
      <c r="M30" t="s">
        <v>385</v>
      </c>
      <c r="N30" t="s">
        <v>29</v>
      </c>
    </row>
    <row r="31" spans="1:14">
      <c r="A31" t="s">
        <v>343</v>
      </c>
      <c r="B31" t="s">
        <v>285</v>
      </c>
      <c r="C31">
        <v>6</v>
      </c>
      <c r="D31" t="s">
        <v>5</v>
      </c>
      <c r="E31">
        <v>0</v>
      </c>
      <c r="F31">
        <v>50000</v>
      </c>
      <c r="G31" s="1">
        <v>43921</v>
      </c>
      <c r="H31" t="s">
        <v>28</v>
      </c>
      <c r="I31" t="s">
        <v>16</v>
      </c>
      <c r="J31" t="s">
        <v>387</v>
      </c>
      <c r="K31" t="s">
        <v>359</v>
      </c>
      <c r="L31" t="s">
        <v>388</v>
      </c>
      <c r="M31" t="s">
        <v>390</v>
      </c>
      <c r="N31" t="s">
        <v>29</v>
      </c>
    </row>
    <row r="32" spans="1:14">
      <c r="A32" t="s">
        <v>344</v>
      </c>
      <c r="B32" t="s">
        <v>286</v>
      </c>
      <c r="C32">
        <v>6</v>
      </c>
      <c r="D32" t="s">
        <v>5</v>
      </c>
      <c r="E32">
        <v>300000</v>
      </c>
      <c r="F32">
        <v>30000</v>
      </c>
      <c r="G32" s="1">
        <v>43921</v>
      </c>
      <c r="H32" t="s">
        <v>28</v>
      </c>
      <c r="I32" t="s">
        <v>16</v>
      </c>
      <c r="J32" t="s">
        <v>391</v>
      </c>
      <c r="K32" t="s">
        <v>392</v>
      </c>
      <c r="L32" t="s">
        <v>392</v>
      </c>
      <c r="M32" t="s">
        <v>393</v>
      </c>
      <c r="N32" t="s">
        <v>29</v>
      </c>
    </row>
    <row r="33" spans="1:14">
      <c r="A33" t="s">
        <v>345</v>
      </c>
      <c r="B33" t="s">
        <v>287</v>
      </c>
      <c r="C33">
        <v>6</v>
      </c>
      <c r="D33" t="s">
        <v>5</v>
      </c>
      <c r="E33">
        <v>0</v>
      </c>
      <c r="F33">
        <v>200000</v>
      </c>
      <c r="G33" s="1">
        <v>43921</v>
      </c>
      <c r="H33" t="s">
        <v>28</v>
      </c>
      <c r="I33" t="s">
        <v>16</v>
      </c>
      <c r="J33" t="s">
        <v>387</v>
      </c>
      <c r="K33" t="s">
        <v>359</v>
      </c>
      <c r="L33" t="s">
        <v>388</v>
      </c>
      <c r="M33" t="s">
        <v>390</v>
      </c>
      <c r="N33" t="s">
        <v>29</v>
      </c>
    </row>
    <row r="34" spans="1:14">
      <c r="A34" t="s">
        <v>346</v>
      </c>
      <c r="B34" t="s">
        <v>288</v>
      </c>
      <c r="C34">
        <v>6</v>
      </c>
      <c r="D34" t="s">
        <v>5</v>
      </c>
      <c r="E34">
        <v>300000</v>
      </c>
      <c r="F34">
        <v>50000</v>
      </c>
      <c r="G34" s="1">
        <v>43921</v>
      </c>
      <c r="H34" t="s">
        <v>28</v>
      </c>
      <c r="I34" t="s">
        <v>16</v>
      </c>
      <c r="J34" t="s">
        <v>387</v>
      </c>
      <c r="K34" t="s">
        <v>359</v>
      </c>
      <c r="L34" t="s">
        <v>388</v>
      </c>
      <c r="M34" t="s">
        <v>390</v>
      </c>
      <c r="N34" t="s">
        <v>29</v>
      </c>
    </row>
    <row r="35" spans="1:14">
      <c r="A35" t="s">
        <v>347</v>
      </c>
      <c r="B35" t="s">
        <v>289</v>
      </c>
      <c r="C35">
        <v>6</v>
      </c>
      <c r="D35" t="s">
        <v>5</v>
      </c>
      <c r="E35">
        <v>1000000</v>
      </c>
      <c r="F35">
        <v>100000</v>
      </c>
      <c r="G35" s="1">
        <v>44043</v>
      </c>
      <c r="H35" t="s">
        <v>28</v>
      </c>
      <c r="I35" t="s">
        <v>16</v>
      </c>
      <c r="J35" t="s">
        <v>387</v>
      </c>
      <c r="K35" t="s">
        <v>359</v>
      </c>
      <c r="L35" t="s">
        <v>388</v>
      </c>
      <c r="M35" t="s">
        <v>390</v>
      </c>
      <c r="N35" t="s">
        <v>29</v>
      </c>
    </row>
    <row r="36" spans="1:14">
      <c r="A36" t="s">
        <v>348</v>
      </c>
      <c r="B36" t="s">
        <v>290</v>
      </c>
      <c r="C36">
        <v>6</v>
      </c>
      <c r="D36" t="s">
        <v>5</v>
      </c>
      <c r="E36">
        <v>0</v>
      </c>
      <c r="F36">
        <v>300000</v>
      </c>
      <c r="G36" s="1">
        <v>44012</v>
      </c>
      <c r="H36" t="s">
        <v>28</v>
      </c>
      <c r="I36" t="s">
        <v>16</v>
      </c>
      <c r="J36" t="s">
        <v>387</v>
      </c>
      <c r="K36" t="s">
        <v>359</v>
      </c>
      <c r="L36" t="s">
        <v>388</v>
      </c>
      <c r="M36" t="s">
        <v>390</v>
      </c>
      <c r="N36" t="s">
        <v>29</v>
      </c>
    </row>
    <row r="37" spans="1:14">
      <c r="A37" t="s">
        <v>349</v>
      </c>
      <c r="B37" t="s">
        <v>291</v>
      </c>
      <c r="C37">
        <v>6</v>
      </c>
      <c r="D37" t="s">
        <v>5</v>
      </c>
      <c r="E37">
        <v>0</v>
      </c>
      <c r="F37">
        <v>200000</v>
      </c>
      <c r="G37" s="1">
        <v>44012</v>
      </c>
      <c r="H37" t="s">
        <v>28</v>
      </c>
      <c r="I37" t="s">
        <v>16</v>
      </c>
      <c r="J37" t="s">
        <v>387</v>
      </c>
      <c r="K37" t="s">
        <v>359</v>
      </c>
      <c r="L37" t="s">
        <v>388</v>
      </c>
      <c r="M37" t="s">
        <v>390</v>
      </c>
      <c r="N37" t="s">
        <v>29</v>
      </c>
    </row>
    <row r="38" spans="1:14">
      <c r="A38" t="s">
        <v>350</v>
      </c>
      <c r="B38" t="s">
        <v>292</v>
      </c>
      <c r="C38">
        <v>6</v>
      </c>
      <c r="D38" t="s">
        <v>5</v>
      </c>
      <c r="E38">
        <v>0</v>
      </c>
      <c r="F38">
        <v>200000</v>
      </c>
      <c r="G38" s="1">
        <v>44012</v>
      </c>
      <c r="H38" t="s">
        <v>28</v>
      </c>
      <c r="I38" t="s">
        <v>16</v>
      </c>
      <c r="J38" t="s">
        <v>387</v>
      </c>
      <c r="K38" t="s">
        <v>359</v>
      </c>
      <c r="L38" t="s">
        <v>388</v>
      </c>
      <c r="M38" t="s">
        <v>390</v>
      </c>
      <c r="N38" t="s">
        <v>29</v>
      </c>
    </row>
    <row r="39" spans="1:14">
      <c r="A39" t="s">
        <v>351</v>
      </c>
      <c r="B39" t="s">
        <v>293</v>
      </c>
      <c r="C39">
        <v>6</v>
      </c>
      <c r="D39" t="s">
        <v>5</v>
      </c>
      <c r="E39">
        <v>0</v>
      </c>
      <c r="F39">
        <v>400000</v>
      </c>
      <c r="G39" s="1">
        <v>44012</v>
      </c>
      <c r="H39" t="s">
        <v>28</v>
      </c>
      <c r="I39" t="s">
        <v>16</v>
      </c>
      <c r="J39" t="s">
        <v>387</v>
      </c>
      <c r="K39" t="s">
        <v>359</v>
      </c>
      <c r="L39" t="s">
        <v>388</v>
      </c>
      <c r="M39" t="s">
        <v>390</v>
      </c>
      <c r="N39" t="s">
        <v>29</v>
      </c>
    </row>
    <row r="40" spans="1:14">
      <c r="A40" t="s">
        <v>352</v>
      </c>
      <c r="B40" t="s">
        <v>294</v>
      </c>
      <c r="C40">
        <v>12</v>
      </c>
      <c r="D40" t="s">
        <v>7</v>
      </c>
      <c r="E40">
        <v>0</v>
      </c>
      <c r="F40">
        <v>300000</v>
      </c>
      <c r="G40" s="1">
        <v>44012</v>
      </c>
      <c r="H40" t="s">
        <v>28</v>
      </c>
      <c r="I40" t="s">
        <v>16</v>
      </c>
      <c r="J40" t="s">
        <v>394</v>
      </c>
      <c r="K40" t="s">
        <v>395</v>
      </c>
      <c r="L40" t="s">
        <v>396</v>
      </c>
      <c r="M40" t="s">
        <v>397</v>
      </c>
      <c r="N40" t="s">
        <v>29</v>
      </c>
    </row>
    <row r="41" spans="1:14">
      <c r="A41" t="s">
        <v>353</v>
      </c>
      <c r="B41" t="s">
        <v>295</v>
      </c>
      <c r="C41">
        <v>12</v>
      </c>
      <c r="D41" t="s">
        <v>7</v>
      </c>
      <c r="E41">
        <v>500000</v>
      </c>
      <c r="F41">
        <v>50000</v>
      </c>
      <c r="G41" s="1">
        <v>43830</v>
      </c>
      <c r="H41" t="s">
        <v>28</v>
      </c>
      <c r="I41" t="s">
        <v>16</v>
      </c>
      <c r="J41" t="s">
        <v>391</v>
      </c>
      <c r="K41" t="s">
        <v>392</v>
      </c>
      <c r="L41" t="s">
        <v>392</v>
      </c>
      <c r="M41" t="s">
        <v>393</v>
      </c>
      <c r="N41" t="s">
        <v>29</v>
      </c>
    </row>
    <row r="42" spans="1:14">
      <c r="A42" t="s">
        <v>354</v>
      </c>
      <c r="B42" t="s">
        <v>296</v>
      </c>
      <c r="C42">
        <v>12</v>
      </c>
      <c r="D42" t="s">
        <v>7</v>
      </c>
      <c r="E42">
        <v>1000000</v>
      </c>
      <c r="F42">
        <v>100000</v>
      </c>
      <c r="G42" s="1">
        <v>43738</v>
      </c>
      <c r="H42" t="s">
        <v>28</v>
      </c>
      <c r="I42" t="s">
        <v>16</v>
      </c>
      <c r="J42" t="s">
        <v>391</v>
      </c>
      <c r="K42" t="s">
        <v>392</v>
      </c>
      <c r="L42" t="s">
        <v>392</v>
      </c>
      <c r="M42" t="s">
        <v>393</v>
      </c>
      <c r="N42" t="s">
        <v>29</v>
      </c>
    </row>
    <row r="43" spans="1:14">
      <c r="A43" t="s">
        <v>355</v>
      </c>
      <c r="B43" t="s">
        <v>297</v>
      </c>
      <c r="C43">
        <v>10</v>
      </c>
      <c r="D43" t="s">
        <v>10</v>
      </c>
      <c r="E43">
        <v>500000</v>
      </c>
      <c r="F43">
        <v>62000</v>
      </c>
      <c r="G43" s="1">
        <v>43738</v>
      </c>
      <c r="H43" t="s">
        <v>28</v>
      </c>
      <c r="I43" t="s">
        <v>16</v>
      </c>
      <c r="J43" t="s">
        <v>391</v>
      </c>
      <c r="K43" t="s">
        <v>392</v>
      </c>
      <c r="L43" t="s">
        <v>392</v>
      </c>
      <c r="M43" t="s">
        <v>393</v>
      </c>
      <c r="N43" t="s">
        <v>29</v>
      </c>
    </row>
    <row r="44" spans="1:14">
      <c r="A44" t="s">
        <v>356</v>
      </c>
      <c r="B44" t="s">
        <v>298</v>
      </c>
      <c r="C44">
        <v>10</v>
      </c>
      <c r="D44" t="s">
        <v>10</v>
      </c>
      <c r="E44">
        <v>300000</v>
      </c>
      <c r="F44">
        <v>37500</v>
      </c>
      <c r="G44" s="1">
        <v>43738</v>
      </c>
      <c r="H44" t="s">
        <v>28</v>
      </c>
      <c r="I44" t="s">
        <v>16</v>
      </c>
      <c r="J44" t="s">
        <v>391</v>
      </c>
      <c r="K44" t="s">
        <v>392</v>
      </c>
      <c r="L44" t="s">
        <v>392</v>
      </c>
      <c r="M44" t="s">
        <v>393</v>
      </c>
      <c r="N44" t="s">
        <v>29</v>
      </c>
    </row>
    <row r="45" spans="1:14">
      <c r="A45" t="s">
        <v>357</v>
      </c>
      <c r="B45" t="s">
        <v>299</v>
      </c>
      <c r="C45">
        <v>3</v>
      </c>
      <c r="D45" t="s">
        <v>4</v>
      </c>
      <c r="E45">
        <v>700000</v>
      </c>
      <c r="F45">
        <v>100000</v>
      </c>
      <c r="G45" s="1">
        <v>43830</v>
      </c>
      <c r="H45" t="s">
        <v>28</v>
      </c>
      <c r="I45" t="s">
        <v>16</v>
      </c>
      <c r="J45" t="s">
        <v>387</v>
      </c>
      <c r="K45" t="s">
        <v>359</v>
      </c>
      <c r="L45" t="s">
        <v>388</v>
      </c>
      <c r="M45" t="s">
        <v>390</v>
      </c>
      <c r="N45" t="s">
        <v>29</v>
      </c>
    </row>
    <row r="46" spans="1:14">
      <c r="A46" t="s">
        <v>358</v>
      </c>
      <c r="B46" t="s">
        <v>300</v>
      </c>
      <c r="C46">
        <v>10</v>
      </c>
      <c r="D46" t="s">
        <v>10</v>
      </c>
      <c r="E46">
        <v>800000</v>
      </c>
      <c r="F46">
        <v>50000</v>
      </c>
      <c r="G46" s="1">
        <v>43738</v>
      </c>
      <c r="H46" t="s">
        <v>28</v>
      </c>
      <c r="I46" t="s">
        <v>16</v>
      </c>
      <c r="J46" t="s">
        <v>391</v>
      </c>
      <c r="K46" t="s">
        <v>392</v>
      </c>
      <c r="L46" t="s">
        <v>392</v>
      </c>
      <c r="M46" t="s">
        <v>393</v>
      </c>
      <c r="N46" t="s">
        <v>29</v>
      </c>
    </row>
    <row r="47" spans="1:14">
      <c r="A47" t="s">
        <v>359</v>
      </c>
      <c r="B47" t="s">
        <v>360</v>
      </c>
      <c r="C47">
        <v>3</v>
      </c>
      <c r="D47" t="s">
        <v>4</v>
      </c>
      <c r="E47">
        <v>0</v>
      </c>
      <c r="F47">
        <v>500000</v>
      </c>
      <c r="G47" s="1">
        <v>43739</v>
      </c>
      <c r="H47" t="s">
        <v>327</v>
      </c>
      <c r="I47" t="s">
        <v>16</v>
      </c>
      <c r="J47" t="s">
        <v>387</v>
      </c>
      <c r="K47" t="s">
        <v>359</v>
      </c>
      <c r="L47" t="s">
        <v>388</v>
      </c>
      <c r="M47" t="s">
        <v>390</v>
      </c>
      <c r="N47" t="s">
        <v>328</v>
      </c>
    </row>
    <row r="48" spans="1:14">
      <c r="A48" t="s">
        <v>361</v>
      </c>
      <c r="B48" t="s">
        <v>301</v>
      </c>
      <c r="C48">
        <v>12</v>
      </c>
      <c r="D48" t="s">
        <v>7</v>
      </c>
      <c r="E48">
        <v>1000000</v>
      </c>
      <c r="F48">
        <v>100000</v>
      </c>
      <c r="G48" s="1">
        <v>43830</v>
      </c>
      <c r="H48" t="s">
        <v>28</v>
      </c>
      <c r="I48" t="s">
        <v>16</v>
      </c>
      <c r="J48" t="s">
        <v>387</v>
      </c>
      <c r="K48" t="s">
        <v>359</v>
      </c>
      <c r="L48" t="s">
        <v>388</v>
      </c>
      <c r="M48" t="s">
        <v>390</v>
      </c>
      <c r="N48" t="s">
        <v>29</v>
      </c>
    </row>
    <row r="49" spans="1:14">
      <c r="A49" t="s">
        <v>362</v>
      </c>
      <c r="B49" t="s">
        <v>302</v>
      </c>
      <c r="C49">
        <v>3</v>
      </c>
      <c r="D49" t="s">
        <v>4</v>
      </c>
      <c r="E49">
        <v>0</v>
      </c>
      <c r="F49">
        <v>50000</v>
      </c>
      <c r="G49" s="1">
        <v>43738</v>
      </c>
      <c r="H49" t="s">
        <v>30</v>
      </c>
      <c r="I49" t="s">
        <v>16</v>
      </c>
      <c r="J49" t="s">
        <v>387</v>
      </c>
      <c r="K49" t="s">
        <v>359</v>
      </c>
      <c r="L49" t="s">
        <v>388</v>
      </c>
      <c r="M49" t="s">
        <v>390</v>
      </c>
      <c r="N49" t="s">
        <v>29</v>
      </c>
    </row>
    <row r="50" spans="1:14">
      <c r="A50" t="s">
        <v>363</v>
      </c>
      <c r="B50" t="s">
        <v>303</v>
      </c>
      <c r="C50">
        <v>12</v>
      </c>
      <c r="D50" t="s">
        <v>7</v>
      </c>
      <c r="E50">
        <v>0</v>
      </c>
      <c r="F50">
        <v>50000</v>
      </c>
      <c r="G50" s="1">
        <v>43921</v>
      </c>
      <c r="H50" t="s">
        <v>28</v>
      </c>
      <c r="I50" t="s">
        <v>16</v>
      </c>
      <c r="J50" t="s">
        <v>379</v>
      </c>
      <c r="K50" t="s">
        <v>379</v>
      </c>
      <c r="L50" t="s">
        <v>380</v>
      </c>
      <c r="M50" t="s">
        <v>398</v>
      </c>
      <c r="N50" t="s">
        <v>29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80DC-5978-5344-8D29-FEFA4EBF1738}">
  <dimension ref="A1:B8"/>
  <sheetViews>
    <sheetView workbookViewId="0">
      <selection activeCell="M21" sqref="M21"/>
    </sheetView>
  </sheetViews>
  <sheetFormatPr defaultColWidth="10.6640625" defaultRowHeight="16"/>
  <cols>
    <col min="1" max="1" width="17" bestFit="1" customWidth="1"/>
    <col min="2" max="2" width="21" bestFit="1" customWidth="1"/>
  </cols>
  <sheetData>
    <row r="1" spans="1:2">
      <c r="A1" s="2" t="s">
        <v>26</v>
      </c>
      <c r="B1" t="s">
        <v>258</v>
      </c>
    </row>
    <row r="3" spans="1:2">
      <c r="A3" s="2" t="s">
        <v>32</v>
      </c>
      <c r="B3" t="s">
        <v>304</v>
      </c>
    </row>
    <row r="4" spans="1:2">
      <c r="A4" s="3" t="s">
        <v>359</v>
      </c>
      <c r="B4" s="10">
        <v>500000</v>
      </c>
    </row>
    <row r="5" spans="1:2">
      <c r="A5" s="3" t="s">
        <v>308</v>
      </c>
      <c r="B5" s="10">
        <v>400000</v>
      </c>
    </row>
    <row r="6" spans="1:2">
      <c r="A6" s="3" t="s">
        <v>351</v>
      </c>
      <c r="B6" s="10">
        <v>400000</v>
      </c>
    </row>
    <row r="7" spans="1:2">
      <c r="A7" s="3" t="s">
        <v>324</v>
      </c>
      <c r="B7" s="10">
        <v>350000</v>
      </c>
    </row>
    <row r="8" spans="1:2">
      <c r="A8" s="3" t="s">
        <v>33</v>
      </c>
      <c r="B8" s="10">
        <v>1650000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B733-63A8-9442-BB6D-C22674D58775}">
  <dimension ref="A1:J50"/>
  <sheetViews>
    <sheetView topLeftCell="A2" workbookViewId="0">
      <selection activeCell="F2" sqref="F2"/>
    </sheetView>
  </sheetViews>
  <sheetFormatPr defaultColWidth="10.6640625" defaultRowHeight="16"/>
  <cols>
    <col min="1" max="1" width="25.6640625" bestFit="1" customWidth="1"/>
    <col min="2" max="2" width="15.33203125" bestFit="1" customWidth="1"/>
    <col min="3" max="3" width="15.5" bestFit="1" customWidth="1"/>
    <col min="4" max="4" width="13.5" bestFit="1" customWidth="1"/>
    <col min="5" max="5" width="18.33203125" bestFit="1" customWidth="1"/>
    <col min="6" max="6" width="17.33203125" bestFit="1" customWidth="1"/>
    <col min="7" max="7" width="14.1640625" bestFit="1" customWidth="1"/>
    <col min="8" max="8" width="17" bestFit="1" customWidth="1"/>
    <col min="9" max="9" width="14.83203125" bestFit="1" customWidth="1"/>
  </cols>
  <sheetData>
    <row r="1" spans="1:10">
      <c r="A1" t="s">
        <v>305</v>
      </c>
      <c r="B1" t="s">
        <v>259</v>
      </c>
      <c r="C1" t="s">
        <v>306</v>
      </c>
      <c r="D1" t="s">
        <v>0</v>
      </c>
      <c r="E1" t="s">
        <v>24</v>
      </c>
      <c r="F1" t="s">
        <v>25</v>
      </c>
      <c r="G1" t="s">
        <v>307</v>
      </c>
      <c r="H1" t="s">
        <v>26</v>
      </c>
      <c r="I1" t="s">
        <v>11</v>
      </c>
      <c r="J1" t="s">
        <v>27</v>
      </c>
    </row>
    <row r="2" spans="1:10">
      <c r="A2" t="s">
        <v>308</v>
      </c>
      <c r="B2" t="s">
        <v>260</v>
      </c>
      <c r="C2">
        <v>3</v>
      </c>
      <c r="D2" t="s">
        <v>4</v>
      </c>
      <c r="E2">
        <v>8000000</v>
      </c>
      <c r="F2">
        <v>400000</v>
      </c>
      <c r="G2" s="1">
        <v>43782</v>
      </c>
      <c r="H2" t="s">
        <v>28</v>
      </c>
      <c r="I2" t="s">
        <v>16</v>
      </c>
      <c r="J2" t="s">
        <v>29</v>
      </c>
    </row>
    <row r="3" spans="1:10">
      <c r="A3" t="s">
        <v>309</v>
      </c>
      <c r="B3" t="s">
        <v>261</v>
      </c>
      <c r="C3">
        <v>1</v>
      </c>
      <c r="D3" t="s">
        <v>3</v>
      </c>
      <c r="E3">
        <v>200000</v>
      </c>
      <c r="F3">
        <v>30000</v>
      </c>
      <c r="G3" s="1">
        <v>43921</v>
      </c>
      <c r="H3" t="s">
        <v>28</v>
      </c>
      <c r="I3" t="s">
        <v>16</v>
      </c>
      <c r="J3" t="s">
        <v>29</v>
      </c>
    </row>
    <row r="4" spans="1:10">
      <c r="A4" t="s">
        <v>310</v>
      </c>
      <c r="B4" t="s">
        <v>262</v>
      </c>
      <c r="C4">
        <v>1</v>
      </c>
      <c r="D4" t="s">
        <v>3</v>
      </c>
      <c r="E4">
        <v>0</v>
      </c>
      <c r="F4">
        <v>100000</v>
      </c>
      <c r="G4" s="1">
        <v>44012</v>
      </c>
      <c r="H4" t="s">
        <v>28</v>
      </c>
      <c r="I4" t="s">
        <v>16</v>
      </c>
      <c r="J4" t="s">
        <v>29</v>
      </c>
    </row>
    <row r="5" spans="1:10">
      <c r="A5" t="s">
        <v>311</v>
      </c>
      <c r="B5" t="s">
        <v>263</v>
      </c>
      <c r="C5">
        <v>1</v>
      </c>
      <c r="D5" t="s">
        <v>3</v>
      </c>
      <c r="E5">
        <v>0</v>
      </c>
      <c r="F5">
        <v>100000</v>
      </c>
      <c r="G5" s="1">
        <v>43921</v>
      </c>
      <c r="H5" t="s">
        <v>28</v>
      </c>
      <c r="I5" t="s">
        <v>16</v>
      </c>
      <c r="J5" t="s">
        <v>29</v>
      </c>
    </row>
    <row r="6" spans="1:10">
      <c r="A6" t="s">
        <v>312</v>
      </c>
      <c r="B6" t="s">
        <v>264</v>
      </c>
      <c r="C6">
        <v>1</v>
      </c>
      <c r="D6" t="s">
        <v>3</v>
      </c>
      <c r="E6">
        <v>1200000</v>
      </c>
      <c r="F6">
        <v>100000</v>
      </c>
      <c r="G6" s="1">
        <v>43921</v>
      </c>
      <c r="H6" t="s">
        <v>28</v>
      </c>
      <c r="I6" t="s">
        <v>16</v>
      </c>
      <c r="J6" t="s">
        <v>29</v>
      </c>
    </row>
    <row r="7" spans="1:10">
      <c r="A7" t="s">
        <v>313</v>
      </c>
      <c r="B7" t="s">
        <v>265</v>
      </c>
      <c r="C7">
        <v>1</v>
      </c>
      <c r="D7" t="s">
        <v>3</v>
      </c>
      <c r="E7">
        <v>0</v>
      </c>
      <c r="F7">
        <v>100000</v>
      </c>
      <c r="G7" s="1">
        <v>43982</v>
      </c>
      <c r="H7" t="s">
        <v>28</v>
      </c>
      <c r="I7" t="s">
        <v>16</v>
      </c>
      <c r="J7" t="s">
        <v>29</v>
      </c>
    </row>
    <row r="8" spans="1:10">
      <c r="A8" t="s">
        <v>314</v>
      </c>
      <c r="B8" t="s">
        <v>266</v>
      </c>
      <c r="C8">
        <v>1</v>
      </c>
      <c r="D8" t="s">
        <v>3</v>
      </c>
      <c r="E8">
        <v>0</v>
      </c>
      <c r="F8">
        <v>100000</v>
      </c>
      <c r="G8" s="1">
        <v>43982</v>
      </c>
      <c r="H8" t="s">
        <v>28</v>
      </c>
      <c r="I8" t="s">
        <v>16</v>
      </c>
      <c r="J8" t="s">
        <v>29</v>
      </c>
    </row>
    <row r="9" spans="1:10">
      <c r="A9" t="s">
        <v>315</v>
      </c>
      <c r="B9" t="s">
        <v>267</v>
      </c>
      <c r="C9">
        <v>1</v>
      </c>
      <c r="D9" t="s">
        <v>3</v>
      </c>
      <c r="E9">
        <v>0</v>
      </c>
      <c r="F9">
        <v>125000</v>
      </c>
      <c r="G9" s="1">
        <v>44012</v>
      </c>
      <c r="H9" t="s">
        <v>28</v>
      </c>
      <c r="I9" t="s">
        <v>16</v>
      </c>
      <c r="J9" t="s">
        <v>29</v>
      </c>
    </row>
    <row r="10" spans="1:10">
      <c r="A10" t="s">
        <v>316</v>
      </c>
      <c r="B10" t="s">
        <v>268</v>
      </c>
      <c r="C10">
        <v>1</v>
      </c>
      <c r="D10" t="s">
        <v>3</v>
      </c>
      <c r="E10">
        <v>0</v>
      </c>
      <c r="F10">
        <v>100000</v>
      </c>
      <c r="G10" s="1">
        <v>43921</v>
      </c>
      <c r="H10" t="s">
        <v>28</v>
      </c>
      <c r="I10" t="s">
        <v>16</v>
      </c>
      <c r="J10" t="s">
        <v>29</v>
      </c>
    </row>
    <row r="11" spans="1:10">
      <c r="A11" t="s">
        <v>317</v>
      </c>
      <c r="B11" t="s">
        <v>269</v>
      </c>
      <c r="C11">
        <v>12</v>
      </c>
      <c r="D11" t="s">
        <v>7</v>
      </c>
      <c r="E11">
        <v>0</v>
      </c>
      <c r="F11">
        <v>200000</v>
      </c>
      <c r="G11" s="1">
        <v>43921</v>
      </c>
      <c r="H11" t="s">
        <v>28</v>
      </c>
      <c r="I11" t="s">
        <v>16</v>
      </c>
      <c r="J11" t="s">
        <v>29</v>
      </c>
    </row>
    <row r="12" spans="1:10">
      <c r="A12" t="s">
        <v>318</v>
      </c>
      <c r="B12" t="s">
        <v>270</v>
      </c>
      <c r="C12">
        <v>12</v>
      </c>
      <c r="D12" t="s">
        <v>7</v>
      </c>
      <c r="E12">
        <v>0</v>
      </c>
      <c r="F12">
        <v>75000</v>
      </c>
      <c r="G12" s="1">
        <v>43921</v>
      </c>
      <c r="H12" t="s">
        <v>28</v>
      </c>
      <c r="I12" t="s">
        <v>16</v>
      </c>
      <c r="J12" t="s">
        <v>29</v>
      </c>
    </row>
    <row r="13" spans="1:10">
      <c r="A13" t="s">
        <v>319</v>
      </c>
      <c r="B13" t="s">
        <v>271</v>
      </c>
      <c r="C13">
        <v>12</v>
      </c>
      <c r="D13" t="s">
        <v>7</v>
      </c>
      <c r="E13">
        <v>0</v>
      </c>
      <c r="F13">
        <v>25000</v>
      </c>
      <c r="G13" s="1">
        <v>43921</v>
      </c>
      <c r="H13" t="s">
        <v>28</v>
      </c>
      <c r="I13" t="s">
        <v>16</v>
      </c>
      <c r="J13" t="s">
        <v>29</v>
      </c>
    </row>
    <row r="14" spans="1:10">
      <c r="A14" t="s">
        <v>320</v>
      </c>
      <c r="B14" t="s">
        <v>272</v>
      </c>
      <c r="C14">
        <v>12</v>
      </c>
      <c r="D14" t="s">
        <v>7</v>
      </c>
      <c r="E14">
        <v>2000000</v>
      </c>
      <c r="F14">
        <v>150000</v>
      </c>
      <c r="G14" s="1">
        <v>43982</v>
      </c>
      <c r="H14" t="s">
        <v>28</v>
      </c>
      <c r="I14" t="s">
        <v>16</v>
      </c>
      <c r="J14" t="s">
        <v>29</v>
      </c>
    </row>
    <row r="15" spans="1:10">
      <c r="A15" t="s">
        <v>321</v>
      </c>
      <c r="B15" t="s">
        <v>273</v>
      </c>
      <c r="C15">
        <v>12</v>
      </c>
      <c r="D15" t="s">
        <v>7</v>
      </c>
      <c r="E15">
        <v>500000</v>
      </c>
      <c r="F15">
        <v>75000</v>
      </c>
      <c r="G15" s="1">
        <v>43982</v>
      </c>
      <c r="H15" t="s">
        <v>28</v>
      </c>
      <c r="I15" t="s">
        <v>16</v>
      </c>
      <c r="J15" t="s">
        <v>29</v>
      </c>
    </row>
    <row r="16" spans="1:10">
      <c r="A16" t="s">
        <v>322</v>
      </c>
      <c r="B16" t="s">
        <v>274</v>
      </c>
      <c r="C16">
        <v>3</v>
      </c>
      <c r="D16" t="s">
        <v>4</v>
      </c>
      <c r="E16">
        <v>2500000</v>
      </c>
      <c r="F16">
        <v>125000</v>
      </c>
      <c r="G16" s="1">
        <v>43800</v>
      </c>
      <c r="H16" t="s">
        <v>28</v>
      </c>
      <c r="I16" t="s">
        <v>16</v>
      </c>
      <c r="J16" t="s">
        <v>29</v>
      </c>
    </row>
    <row r="17" spans="1:10">
      <c r="A17" t="s">
        <v>323</v>
      </c>
      <c r="B17" t="s">
        <v>275</v>
      </c>
      <c r="C17">
        <v>10</v>
      </c>
      <c r="D17" t="s">
        <v>10</v>
      </c>
      <c r="E17">
        <v>1400000</v>
      </c>
      <c r="F17">
        <v>100000</v>
      </c>
      <c r="G17" s="1">
        <v>43808</v>
      </c>
      <c r="H17" t="s">
        <v>28</v>
      </c>
      <c r="I17" t="s">
        <v>16</v>
      </c>
      <c r="J17" t="s">
        <v>29</v>
      </c>
    </row>
    <row r="18" spans="1:10">
      <c r="A18" t="s">
        <v>324</v>
      </c>
      <c r="B18" t="s">
        <v>276</v>
      </c>
      <c r="C18">
        <v>10</v>
      </c>
      <c r="D18" t="s">
        <v>10</v>
      </c>
      <c r="E18">
        <v>4500000</v>
      </c>
      <c r="F18">
        <v>350000</v>
      </c>
      <c r="G18" s="1">
        <v>43810</v>
      </c>
      <c r="H18" t="s">
        <v>28</v>
      </c>
      <c r="I18" t="s">
        <v>16</v>
      </c>
      <c r="J18" t="s">
        <v>29</v>
      </c>
    </row>
    <row r="19" spans="1:10">
      <c r="A19" t="s">
        <v>325</v>
      </c>
      <c r="B19" t="s">
        <v>326</v>
      </c>
      <c r="C19">
        <v>3</v>
      </c>
      <c r="D19" t="s">
        <v>4</v>
      </c>
      <c r="E19">
        <v>9500000</v>
      </c>
      <c r="F19">
        <v>200000</v>
      </c>
      <c r="G19" s="1">
        <v>43738</v>
      </c>
      <c r="H19" t="s">
        <v>327</v>
      </c>
      <c r="I19" t="s">
        <v>16</v>
      </c>
      <c r="J19" t="s">
        <v>328</v>
      </c>
    </row>
    <row r="20" spans="1:10">
      <c r="A20" t="s">
        <v>329</v>
      </c>
      <c r="B20" t="s">
        <v>277</v>
      </c>
      <c r="C20">
        <v>10</v>
      </c>
      <c r="D20" t="s">
        <v>10</v>
      </c>
      <c r="E20">
        <v>4500000</v>
      </c>
      <c r="F20">
        <v>300000</v>
      </c>
      <c r="G20" s="1">
        <v>43767</v>
      </c>
      <c r="H20" t="s">
        <v>28</v>
      </c>
      <c r="I20" t="s">
        <v>16</v>
      </c>
      <c r="J20" t="s">
        <v>29</v>
      </c>
    </row>
    <row r="21" spans="1:10">
      <c r="A21" t="s">
        <v>330</v>
      </c>
      <c r="B21" t="s">
        <v>278</v>
      </c>
      <c r="C21">
        <v>3</v>
      </c>
      <c r="D21" t="s">
        <v>4</v>
      </c>
      <c r="E21">
        <v>0</v>
      </c>
      <c r="F21">
        <v>100000</v>
      </c>
      <c r="G21" s="1">
        <v>43784</v>
      </c>
      <c r="H21" t="s">
        <v>28</v>
      </c>
      <c r="I21" t="s">
        <v>16</v>
      </c>
      <c r="J21" t="s">
        <v>29</v>
      </c>
    </row>
    <row r="22" spans="1:10">
      <c r="A22" t="s">
        <v>331</v>
      </c>
      <c r="B22" t="s">
        <v>279</v>
      </c>
      <c r="C22">
        <v>3</v>
      </c>
      <c r="D22" t="s">
        <v>4</v>
      </c>
      <c r="E22">
        <v>6000000</v>
      </c>
      <c r="F22">
        <v>300000</v>
      </c>
      <c r="G22" s="1">
        <v>43800</v>
      </c>
      <c r="H22" t="s">
        <v>28</v>
      </c>
      <c r="I22" t="s">
        <v>16</v>
      </c>
      <c r="J22" t="s">
        <v>29</v>
      </c>
    </row>
    <row r="23" spans="1:10">
      <c r="A23" t="s">
        <v>332</v>
      </c>
      <c r="B23" t="s">
        <v>280</v>
      </c>
      <c r="C23">
        <v>10</v>
      </c>
      <c r="D23" t="s">
        <v>10</v>
      </c>
      <c r="E23">
        <v>600000</v>
      </c>
      <c r="F23">
        <v>100000</v>
      </c>
      <c r="G23" s="1">
        <v>43799</v>
      </c>
      <c r="H23" t="s">
        <v>28</v>
      </c>
      <c r="I23" t="s">
        <v>16</v>
      </c>
      <c r="J23" t="s">
        <v>29</v>
      </c>
    </row>
    <row r="24" spans="1:10">
      <c r="A24" t="s">
        <v>333</v>
      </c>
      <c r="B24" t="s">
        <v>281</v>
      </c>
      <c r="C24">
        <v>10</v>
      </c>
      <c r="D24" t="s">
        <v>10</v>
      </c>
      <c r="E24">
        <v>210000</v>
      </c>
      <c r="F24">
        <v>35000</v>
      </c>
      <c r="G24" s="1">
        <v>43799</v>
      </c>
      <c r="H24" t="s">
        <v>28</v>
      </c>
      <c r="I24" t="s">
        <v>16</v>
      </c>
      <c r="J24" t="s">
        <v>29</v>
      </c>
    </row>
    <row r="25" spans="1:10">
      <c r="A25" t="s">
        <v>334</v>
      </c>
      <c r="B25" t="s">
        <v>335</v>
      </c>
      <c r="C25">
        <v>10</v>
      </c>
      <c r="D25" t="s">
        <v>10</v>
      </c>
      <c r="E25">
        <v>300000</v>
      </c>
      <c r="F25">
        <v>49500</v>
      </c>
      <c r="G25" s="1">
        <v>43738</v>
      </c>
      <c r="H25" t="s">
        <v>327</v>
      </c>
      <c r="I25" t="s">
        <v>16</v>
      </c>
      <c r="J25" t="s">
        <v>328</v>
      </c>
    </row>
    <row r="26" spans="1:10">
      <c r="A26" t="s">
        <v>336</v>
      </c>
      <c r="B26" t="s">
        <v>337</v>
      </c>
      <c r="C26">
        <v>10</v>
      </c>
      <c r="D26" t="s">
        <v>10</v>
      </c>
      <c r="E26">
        <v>300000</v>
      </c>
      <c r="F26">
        <v>49500</v>
      </c>
      <c r="G26" s="1">
        <v>43738</v>
      </c>
      <c r="H26" t="s">
        <v>327</v>
      </c>
      <c r="I26" t="s">
        <v>16</v>
      </c>
      <c r="J26" t="s">
        <v>328</v>
      </c>
    </row>
    <row r="27" spans="1:10">
      <c r="A27" t="s">
        <v>338</v>
      </c>
      <c r="B27" t="s">
        <v>282</v>
      </c>
      <c r="C27">
        <v>10</v>
      </c>
      <c r="D27" t="s">
        <v>10</v>
      </c>
      <c r="E27">
        <v>5000000</v>
      </c>
      <c r="F27">
        <v>250000</v>
      </c>
      <c r="G27" s="1">
        <v>43799</v>
      </c>
      <c r="H27" t="s">
        <v>28</v>
      </c>
      <c r="I27" t="s">
        <v>16</v>
      </c>
      <c r="J27" t="s">
        <v>29</v>
      </c>
    </row>
    <row r="28" spans="1:10">
      <c r="A28" t="s">
        <v>339</v>
      </c>
      <c r="B28" t="s">
        <v>340</v>
      </c>
      <c r="C28">
        <v>3</v>
      </c>
      <c r="D28" t="s">
        <v>4</v>
      </c>
      <c r="E28">
        <v>0</v>
      </c>
      <c r="F28">
        <v>100000</v>
      </c>
      <c r="G28" s="1">
        <v>43769</v>
      </c>
      <c r="H28" t="s">
        <v>327</v>
      </c>
      <c r="I28" t="s">
        <v>16</v>
      </c>
      <c r="J28" t="s">
        <v>328</v>
      </c>
    </row>
    <row r="29" spans="1:10">
      <c r="A29" t="s">
        <v>341</v>
      </c>
      <c r="B29" t="s">
        <v>283</v>
      </c>
      <c r="C29">
        <v>12</v>
      </c>
      <c r="D29" t="s">
        <v>7</v>
      </c>
      <c r="E29">
        <v>90000000</v>
      </c>
      <c r="F29">
        <v>200000</v>
      </c>
      <c r="G29" s="1">
        <v>44074</v>
      </c>
      <c r="H29" t="s">
        <v>28</v>
      </c>
      <c r="I29" t="s">
        <v>16</v>
      </c>
      <c r="J29" t="s">
        <v>29</v>
      </c>
    </row>
    <row r="30" spans="1:10">
      <c r="A30" t="s">
        <v>342</v>
      </c>
      <c r="B30" t="s">
        <v>284</v>
      </c>
      <c r="C30">
        <v>3</v>
      </c>
      <c r="D30" t="s">
        <v>4</v>
      </c>
      <c r="E30">
        <v>0</v>
      </c>
      <c r="F30">
        <v>10000</v>
      </c>
      <c r="G30" s="1">
        <v>43738</v>
      </c>
      <c r="H30" t="s">
        <v>30</v>
      </c>
      <c r="I30" t="s">
        <v>16</v>
      </c>
      <c r="J30" t="s">
        <v>29</v>
      </c>
    </row>
    <row r="31" spans="1:10">
      <c r="A31" t="s">
        <v>343</v>
      </c>
      <c r="B31" t="s">
        <v>285</v>
      </c>
      <c r="C31">
        <v>6</v>
      </c>
      <c r="D31" t="s">
        <v>5</v>
      </c>
      <c r="E31">
        <v>0</v>
      </c>
      <c r="F31">
        <v>50000</v>
      </c>
      <c r="G31" s="1">
        <v>43921</v>
      </c>
      <c r="H31" t="s">
        <v>28</v>
      </c>
      <c r="I31" t="s">
        <v>16</v>
      </c>
      <c r="J31" t="s">
        <v>29</v>
      </c>
    </row>
    <row r="32" spans="1:10">
      <c r="A32" t="s">
        <v>344</v>
      </c>
      <c r="B32" t="s">
        <v>286</v>
      </c>
      <c r="C32">
        <v>6</v>
      </c>
      <c r="D32" t="s">
        <v>5</v>
      </c>
      <c r="E32">
        <v>300000</v>
      </c>
      <c r="F32">
        <v>30000</v>
      </c>
      <c r="G32" s="1">
        <v>43921</v>
      </c>
      <c r="H32" t="s">
        <v>28</v>
      </c>
      <c r="I32" t="s">
        <v>16</v>
      </c>
      <c r="J32" t="s">
        <v>29</v>
      </c>
    </row>
    <row r="33" spans="1:10">
      <c r="A33" t="s">
        <v>345</v>
      </c>
      <c r="B33" t="s">
        <v>287</v>
      </c>
      <c r="C33">
        <v>6</v>
      </c>
      <c r="D33" t="s">
        <v>5</v>
      </c>
      <c r="E33">
        <v>0</v>
      </c>
      <c r="F33">
        <v>200000</v>
      </c>
      <c r="G33" s="1">
        <v>43921</v>
      </c>
      <c r="H33" t="s">
        <v>28</v>
      </c>
      <c r="I33" t="s">
        <v>16</v>
      </c>
      <c r="J33" t="s">
        <v>29</v>
      </c>
    </row>
    <row r="34" spans="1:10">
      <c r="A34" t="s">
        <v>346</v>
      </c>
      <c r="B34" t="s">
        <v>288</v>
      </c>
      <c r="C34">
        <v>6</v>
      </c>
      <c r="D34" t="s">
        <v>5</v>
      </c>
      <c r="E34">
        <v>300000</v>
      </c>
      <c r="F34">
        <v>50000</v>
      </c>
      <c r="G34" s="1">
        <v>43921</v>
      </c>
      <c r="H34" t="s">
        <v>28</v>
      </c>
      <c r="I34" t="s">
        <v>16</v>
      </c>
      <c r="J34" t="s">
        <v>29</v>
      </c>
    </row>
    <row r="35" spans="1:10">
      <c r="A35" t="s">
        <v>347</v>
      </c>
      <c r="B35" t="s">
        <v>289</v>
      </c>
      <c r="C35">
        <v>6</v>
      </c>
      <c r="D35" t="s">
        <v>5</v>
      </c>
      <c r="E35">
        <v>1000000</v>
      </c>
      <c r="F35">
        <v>100000</v>
      </c>
      <c r="G35" s="1">
        <v>44043</v>
      </c>
      <c r="H35" t="s">
        <v>28</v>
      </c>
      <c r="I35" t="s">
        <v>16</v>
      </c>
      <c r="J35" t="s">
        <v>29</v>
      </c>
    </row>
    <row r="36" spans="1:10">
      <c r="A36" t="s">
        <v>348</v>
      </c>
      <c r="B36" t="s">
        <v>290</v>
      </c>
      <c r="C36">
        <v>6</v>
      </c>
      <c r="D36" t="s">
        <v>5</v>
      </c>
      <c r="E36">
        <v>0</v>
      </c>
      <c r="F36">
        <v>300000</v>
      </c>
      <c r="G36" s="1">
        <v>44012</v>
      </c>
      <c r="H36" t="s">
        <v>28</v>
      </c>
      <c r="I36" t="s">
        <v>16</v>
      </c>
      <c r="J36" t="s">
        <v>29</v>
      </c>
    </row>
    <row r="37" spans="1:10">
      <c r="A37" t="s">
        <v>349</v>
      </c>
      <c r="B37" t="s">
        <v>291</v>
      </c>
      <c r="C37">
        <v>6</v>
      </c>
      <c r="D37" t="s">
        <v>5</v>
      </c>
      <c r="E37">
        <v>0</v>
      </c>
      <c r="F37">
        <v>200000</v>
      </c>
      <c r="G37" s="1">
        <v>44012</v>
      </c>
      <c r="H37" t="s">
        <v>28</v>
      </c>
      <c r="I37" t="s">
        <v>16</v>
      </c>
      <c r="J37" t="s">
        <v>29</v>
      </c>
    </row>
    <row r="38" spans="1:10">
      <c r="A38" t="s">
        <v>350</v>
      </c>
      <c r="B38" t="s">
        <v>292</v>
      </c>
      <c r="C38">
        <v>6</v>
      </c>
      <c r="D38" t="s">
        <v>5</v>
      </c>
      <c r="E38">
        <v>0</v>
      </c>
      <c r="F38">
        <v>200000</v>
      </c>
      <c r="G38" s="1">
        <v>44012</v>
      </c>
      <c r="H38" t="s">
        <v>28</v>
      </c>
      <c r="I38" t="s">
        <v>16</v>
      </c>
      <c r="J38" t="s">
        <v>29</v>
      </c>
    </row>
    <row r="39" spans="1:10">
      <c r="A39" t="s">
        <v>351</v>
      </c>
      <c r="B39" t="s">
        <v>293</v>
      </c>
      <c r="C39">
        <v>6</v>
      </c>
      <c r="D39" t="s">
        <v>5</v>
      </c>
      <c r="E39">
        <v>0</v>
      </c>
      <c r="F39">
        <v>400000</v>
      </c>
      <c r="G39" s="1">
        <v>44012</v>
      </c>
      <c r="H39" t="s">
        <v>28</v>
      </c>
      <c r="I39" t="s">
        <v>16</v>
      </c>
      <c r="J39" t="s">
        <v>29</v>
      </c>
    </row>
    <row r="40" spans="1:10">
      <c r="A40" t="s">
        <v>352</v>
      </c>
      <c r="B40" t="s">
        <v>294</v>
      </c>
      <c r="C40">
        <v>12</v>
      </c>
      <c r="D40" t="s">
        <v>7</v>
      </c>
      <c r="E40">
        <v>0</v>
      </c>
      <c r="F40">
        <v>300000</v>
      </c>
      <c r="G40" s="1">
        <v>44012</v>
      </c>
      <c r="H40" t="s">
        <v>28</v>
      </c>
      <c r="I40" t="s">
        <v>16</v>
      </c>
      <c r="J40" t="s">
        <v>29</v>
      </c>
    </row>
    <row r="41" spans="1:10">
      <c r="A41" t="s">
        <v>353</v>
      </c>
      <c r="B41" t="s">
        <v>295</v>
      </c>
      <c r="C41">
        <v>12</v>
      </c>
      <c r="D41" t="s">
        <v>7</v>
      </c>
      <c r="E41">
        <v>500000</v>
      </c>
      <c r="F41">
        <v>50000</v>
      </c>
      <c r="G41" s="1">
        <v>43830</v>
      </c>
      <c r="H41" t="s">
        <v>28</v>
      </c>
      <c r="I41" t="s">
        <v>16</v>
      </c>
      <c r="J41" t="s">
        <v>29</v>
      </c>
    </row>
    <row r="42" spans="1:10">
      <c r="A42" t="s">
        <v>354</v>
      </c>
      <c r="B42" t="s">
        <v>296</v>
      </c>
      <c r="C42">
        <v>12</v>
      </c>
      <c r="D42" t="s">
        <v>7</v>
      </c>
      <c r="E42">
        <v>1000000</v>
      </c>
      <c r="F42">
        <v>100000</v>
      </c>
      <c r="G42" s="1">
        <v>43738</v>
      </c>
      <c r="H42" t="s">
        <v>28</v>
      </c>
      <c r="I42" t="s">
        <v>16</v>
      </c>
      <c r="J42" t="s">
        <v>29</v>
      </c>
    </row>
    <row r="43" spans="1:10">
      <c r="A43" t="s">
        <v>355</v>
      </c>
      <c r="B43" t="s">
        <v>297</v>
      </c>
      <c r="C43">
        <v>10</v>
      </c>
      <c r="D43" t="s">
        <v>10</v>
      </c>
      <c r="E43">
        <v>500000</v>
      </c>
      <c r="F43">
        <v>62000</v>
      </c>
      <c r="G43" s="1">
        <v>43738</v>
      </c>
      <c r="H43" t="s">
        <v>28</v>
      </c>
      <c r="I43" t="s">
        <v>16</v>
      </c>
      <c r="J43" t="s">
        <v>29</v>
      </c>
    </row>
    <row r="44" spans="1:10">
      <c r="A44" t="s">
        <v>356</v>
      </c>
      <c r="B44" t="s">
        <v>298</v>
      </c>
      <c r="C44">
        <v>10</v>
      </c>
      <c r="D44" t="s">
        <v>10</v>
      </c>
      <c r="E44">
        <v>300000</v>
      </c>
      <c r="F44">
        <v>37500</v>
      </c>
      <c r="G44" s="1">
        <v>43738</v>
      </c>
      <c r="H44" t="s">
        <v>28</v>
      </c>
      <c r="I44" t="s">
        <v>16</v>
      </c>
      <c r="J44" t="s">
        <v>29</v>
      </c>
    </row>
    <row r="45" spans="1:10">
      <c r="A45" t="s">
        <v>357</v>
      </c>
      <c r="B45" t="s">
        <v>299</v>
      </c>
      <c r="C45">
        <v>3</v>
      </c>
      <c r="D45" t="s">
        <v>4</v>
      </c>
      <c r="E45">
        <v>700000</v>
      </c>
      <c r="F45">
        <v>100000</v>
      </c>
      <c r="G45" s="1">
        <v>43830</v>
      </c>
      <c r="H45" t="s">
        <v>28</v>
      </c>
      <c r="I45" t="s">
        <v>16</v>
      </c>
      <c r="J45" t="s">
        <v>29</v>
      </c>
    </row>
    <row r="46" spans="1:10">
      <c r="A46" t="s">
        <v>358</v>
      </c>
      <c r="B46" t="s">
        <v>300</v>
      </c>
      <c r="C46">
        <v>10</v>
      </c>
      <c r="D46" t="s">
        <v>10</v>
      </c>
      <c r="E46">
        <v>800000</v>
      </c>
      <c r="F46">
        <v>50000</v>
      </c>
      <c r="G46" s="1">
        <v>43738</v>
      </c>
      <c r="H46" t="s">
        <v>28</v>
      </c>
      <c r="I46" t="s">
        <v>16</v>
      </c>
      <c r="J46" t="s">
        <v>29</v>
      </c>
    </row>
    <row r="47" spans="1:10">
      <c r="A47" t="s">
        <v>359</v>
      </c>
      <c r="B47" t="s">
        <v>360</v>
      </c>
      <c r="C47">
        <v>3</v>
      </c>
      <c r="D47" t="s">
        <v>4</v>
      </c>
      <c r="E47">
        <v>0</v>
      </c>
      <c r="F47">
        <v>500000</v>
      </c>
      <c r="G47" s="1">
        <v>43739</v>
      </c>
      <c r="H47" t="s">
        <v>327</v>
      </c>
      <c r="I47" t="s">
        <v>16</v>
      </c>
      <c r="J47" t="s">
        <v>328</v>
      </c>
    </row>
    <row r="48" spans="1:10">
      <c r="A48" t="s">
        <v>361</v>
      </c>
      <c r="B48" t="s">
        <v>301</v>
      </c>
      <c r="C48">
        <v>12</v>
      </c>
      <c r="D48" t="s">
        <v>7</v>
      </c>
      <c r="E48">
        <v>1000000</v>
      </c>
      <c r="F48">
        <v>100000</v>
      </c>
      <c r="G48" s="1">
        <v>43830</v>
      </c>
      <c r="H48" t="s">
        <v>28</v>
      </c>
      <c r="I48" t="s">
        <v>16</v>
      </c>
      <c r="J48" t="s">
        <v>29</v>
      </c>
    </row>
    <row r="49" spans="1:10">
      <c r="A49" t="s">
        <v>362</v>
      </c>
      <c r="B49" t="s">
        <v>302</v>
      </c>
      <c r="C49">
        <v>3</v>
      </c>
      <c r="D49" t="s">
        <v>4</v>
      </c>
      <c r="E49">
        <v>0</v>
      </c>
      <c r="F49">
        <v>50000</v>
      </c>
      <c r="G49" s="1">
        <v>43738</v>
      </c>
      <c r="H49" t="s">
        <v>30</v>
      </c>
      <c r="I49" t="s">
        <v>16</v>
      </c>
      <c r="J49" t="s">
        <v>29</v>
      </c>
    </row>
    <row r="50" spans="1:10">
      <c r="A50" t="s">
        <v>363</v>
      </c>
      <c r="B50" t="s">
        <v>303</v>
      </c>
      <c r="C50">
        <v>12</v>
      </c>
      <c r="D50" t="s">
        <v>7</v>
      </c>
      <c r="E50">
        <v>0</v>
      </c>
      <c r="F50">
        <v>50000</v>
      </c>
      <c r="G50" s="1">
        <v>43921</v>
      </c>
      <c r="H50" t="s">
        <v>28</v>
      </c>
      <c r="I50" t="s">
        <v>16</v>
      </c>
      <c r="J50" t="s">
        <v>29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EBBA-2F5A-304A-90C4-FCE0DA801A89}">
  <dimension ref="A1:B4"/>
  <sheetViews>
    <sheetView workbookViewId="0">
      <selection activeCell="B6" sqref="B6"/>
    </sheetView>
  </sheetViews>
  <sheetFormatPr defaultColWidth="10.6640625" defaultRowHeight="16"/>
  <cols>
    <col min="1" max="1" width="17.4140625" bestFit="1" customWidth="1"/>
    <col min="2" max="2" width="21.6640625" bestFit="1" customWidth="1"/>
    <col min="3" max="14" width="8.5" bestFit="1" customWidth="1"/>
    <col min="15" max="15" width="10.5" bestFit="1" customWidth="1"/>
    <col min="16" max="16" width="8.5" bestFit="1" customWidth="1"/>
    <col min="17" max="17" width="8.83203125" bestFit="1" customWidth="1"/>
    <col min="18" max="18" width="10.5" bestFit="1" customWidth="1"/>
    <col min="19" max="19" width="9.1640625" bestFit="1" customWidth="1"/>
    <col min="20" max="20" width="10.5" bestFit="1" customWidth="1"/>
    <col min="21" max="21" width="9.5" bestFit="1" customWidth="1"/>
    <col min="22" max="22" width="10.5" bestFit="1" customWidth="1"/>
  </cols>
  <sheetData>
    <row r="1" spans="1:2">
      <c r="A1" s="2" t="s">
        <v>257</v>
      </c>
      <c r="B1" t="s">
        <v>406</v>
      </c>
    </row>
    <row r="3" spans="1:2">
      <c r="A3" s="2" t="s">
        <v>32</v>
      </c>
      <c r="B3" t="s">
        <v>255</v>
      </c>
    </row>
    <row r="4" spans="1:2">
      <c r="A4" s="3" t="s">
        <v>33</v>
      </c>
      <c r="B4"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F45AE-D431-2041-BFBE-33B8783A0B18}">
  <dimension ref="A1:C35"/>
  <sheetViews>
    <sheetView workbookViewId="0">
      <selection activeCell="D18" sqref="D18"/>
    </sheetView>
  </sheetViews>
  <sheetFormatPr defaultColWidth="10.6640625" defaultRowHeight="16"/>
  <cols>
    <col min="1" max="1" width="17" bestFit="1" customWidth="1"/>
    <col min="2" max="2" width="13.6640625" bestFit="1" customWidth="1"/>
    <col min="3" max="3" width="14.6640625" bestFit="1" customWidth="1"/>
  </cols>
  <sheetData>
    <row r="1" spans="1:3">
      <c r="A1" t="s">
        <v>256</v>
      </c>
      <c r="B1" t="s">
        <v>0</v>
      </c>
      <c r="C1" t="s">
        <v>1</v>
      </c>
    </row>
    <row r="2" spans="1:3">
      <c r="A2">
        <v>2</v>
      </c>
      <c r="B2" t="s">
        <v>2</v>
      </c>
      <c r="C2" s="1">
        <v>43755</v>
      </c>
    </row>
    <row r="3" spans="1:3">
      <c r="A3">
        <v>2</v>
      </c>
      <c r="B3" t="s">
        <v>2</v>
      </c>
      <c r="C3" s="1">
        <v>43755</v>
      </c>
    </row>
    <row r="4" spans="1:3">
      <c r="A4">
        <v>2</v>
      </c>
      <c r="B4" t="s">
        <v>2</v>
      </c>
      <c r="C4" s="1">
        <v>43823</v>
      </c>
    </row>
    <row r="5" spans="1:3">
      <c r="A5">
        <v>2</v>
      </c>
      <c r="B5" t="s">
        <v>2</v>
      </c>
      <c r="C5" s="1">
        <v>43833</v>
      </c>
    </row>
    <row r="6" spans="1:3">
      <c r="A6">
        <v>2</v>
      </c>
      <c r="B6" t="s">
        <v>2</v>
      </c>
      <c r="C6" s="1">
        <v>43838</v>
      </c>
    </row>
    <row r="7" spans="1:3">
      <c r="A7">
        <v>2</v>
      </c>
      <c r="B7" t="s">
        <v>2</v>
      </c>
      <c r="C7" s="1">
        <v>43838</v>
      </c>
    </row>
    <row r="8" spans="1:3">
      <c r="A8">
        <v>2</v>
      </c>
      <c r="B8" t="s">
        <v>2</v>
      </c>
      <c r="C8" s="1">
        <v>43839</v>
      </c>
    </row>
    <row r="9" spans="1:3">
      <c r="A9">
        <v>1</v>
      </c>
      <c r="B9" t="s">
        <v>3</v>
      </c>
      <c r="C9" s="1">
        <v>43832</v>
      </c>
    </row>
    <row r="10" spans="1:3">
      <c r="A10">
        <v>1</v>
      </c>
      <c r="B10" t="s">
        <v>3</v>
      </c>
      <c r="C10" s="1">
        <v>43833</v>
      </c>
    </row>
    <row r="11" spans="1:3">
      <c r="A11">
        <v>1</v>
      </c>
      <c r="B11" t="s">
        <v>3</v>
      </c>
      <c r="C11" s="1">
        <v>43836</v>
      </c>
    </row>
    <row r="12" spans="1:3">
      <c r="A12">
        <v>1</v>
      </c>
      <c r="B12" t="s">
        <v>3</v>
      </c>
      <c r="C12" s="1">
        <v>43837</v>
      </c>
    </row>
    <row r="13" spans="1:3">
      <c r="A13">
        <v>1</v>
      </c>
      <c r="B13" t="s">
        <v>3</v>
      </c>
      <c r="C13" s="1">
        <v>43838</v>
      </c>
    </row>
    <row r="14" spans="1:3">
      <c r="A14">
        <v>3</v>
      </c>
      <c r="B14" t="s">
        <v>4</v>
      </c>
      <c r="C14" s="1">
        <v>43843</v>
      </c>
    </row>
    <row r="15" spans="1:3">
      <c r="A15">
        <v>3</v>
      </c>
      <c r="B15" t="s">
        <v>4</v>
      </c>
      <c r="C15" s="1">
        <v>43843</v>
      </c>
    </row>
    <row r="16" spans="1:3">
      <c r="A16">
        <v>3</v>
      </c>
      <c r="B16" t="s">
        <v>4</v>
      </c>
      <c r="C16" s="1">
        <v>43839</v>
      </c>
    </row>
    <row r="17" spans="1:3">
      <c r="A17">
        <v>3</v>
      </c>
      <c r="B17" t="s">
        <v>4</v>
      </c>
      <c r="C17" s="1">
        <v>43840</v>
      </c>
    </row>
    <row r="18" spans="1:3">
      <c r="A18">
        <v>6</v>
      </c>
      <c r="B18" t="s">
        <v>5</v>
      </c>
      <c r="C18" s="1">
        <v>43833</v>
      </c>
    </row>
    <row r="19" spans="1:3">
      <c r="A19">
        <v>6</v>
      </c>
      <c r="B19" t="s">
        <v>5</v>
      </c>
      <c r="C19" s="1">
        <v>43838</v>
      </c>
    </row>
    <row r="20" spans="1:3">
      <c r="A20">
        <v>6</v>
      </c>
      <c r="B20" t="s">
        <v>5</v>
      </c>
      <c r="C20" s="1">
        <v>43843</v>
      </c>
    </row>
    <row r="21" spans="1:3">
      <c r="A21">
        <v>6</v>
      </c>
      <c r="B21" t="s">
        <v>5</v>
      </c>
      <c r="C21" s="1">
        <v>43839</v>
      </c>
    </row>
    <row r="22" spans="1:3">
      <c r="A22">
        <v>4</v>
      </c>
      <c r="B22" t="s">
        <v>6</v>
      </c>
      <c r="C22" s="1">
        <v>43836</v>
      </c>
    </row>
    <row r="23" spans="1:3">
      <c r="A23">
        <v>4</v>
      </c>
      <c r="B23" t="s">
        <v>6</v>
      </c>
      <c r="C23" s="1">
        <v>43850</v>
      </c>
    </row>
    <row r="24" spans="1:3">
      <c r="A24">
        <v>4</v>
      </c>
      <c r="B24" t="s">
        <v>6</v>
      </c>
      <c r="C24" s="1">
        <v>43850</v>
      </c>
    </row>
    <row r="25" spans="1:3">
      <c r="A25">
        <v>12</v>
      </c>
      <c r="B25" t="s">
        <v>7</v>
      </c>
      <c r="C25" s="1">
        <v>43851</v>
      </c>
    </row>
    <row r="26" spans="1:3">
      <c r="A26">
        <v>12</v>
      </c>
      <c r="B26" t="s">
        <v>7</v>
      </c>
      <c r="C26" s="1">
        <v>43851</v>
      </c>
    </row>
    <row r="27" spans="1:3">
      <c r="A27">
        <v>12</v>
      </c>
      <c r="B27" t="s">
        <v>7</v>
      </c>
      <c r="C27" s="1">
        <v>43851</v>
      </c>
    </row>
    <row r="28" spans="1:3">
      <c r="A28">
        <v>12</v>
      </c>
      <c r="B28" t="s">
        <v>7</v>
      </c>
      <c r="C28" s="1">
        <v>43852</v>
      </c>
    </row>
    <row r="29" spans="1:3">
      <c r="A29">
        <v>9</v>
      </c>
      <c r="B29" t="s">
        <v>8</v>
      </c>
      <c r="C29" s="1">
        <v>43843</v>
      </c>
    </row>
    <row r="30" spans="1:3">
      <c r="A30">
        <v>9</v>
      </c>
      <c r="B30" t="s">
        <v>8</v>
      </c>
      <c r="C30" s="1">
        <v>43839</v>
      </c>
    </row>
    <row r="31" spans="1:3">
      <c r="A31">
        <v>9</v>
      </c>
      <c r="B31" t="s">
        <v>8</v>
      </c>
      <c r="C31" s="1">
        <v>43851</v>
      </c>
    </row>
    <row r="32" spans="1:3">
      <c r="A32">
        <v>11</v>
      </c>
      <c r="B32" t="s">
        <v>9</v>
      </c>
      <c r="C32" s="1">
        <v>43852</v>
      </c>
    </row>
    <row r="33" spans="1:3">
      <c r="A33">
        <v>11</v>
      </c>
      <c r="B33" t="s">
        <v>9</v>
      </c>
      <c r="C33" s="1">
        <v>43850</v>
      </c>
    </row>
    <row r="34" spans="1:3">
      <c r="A34">
        <v>10</v>
      </c>
      <c r="B34" t="s">
        <v>10</v>
      </c>
      <c r="C34" s="1">
        <v>43852</v>
      </c>
    </row>
    <row r="35" spans="1:3">
      <c r="A35">
        <v>10</v>
      </c>
      <c r="B35" t="s">
        <v>10</v>
      </c>
      <c r="C35" s="1">
        <v>43843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B5D3-5047-A240-BE31-9E6C9A38C6A2}">
  <dimension ref="A1:B6"/>
  <sheetViews>
    <sheetView workbookViewId="0"/>
  </sheetViews>
  <sheetFormatPr defaultColWidth="10.6640625" defaultRowHeight="16"/>
  <cols>
    <col min="1" max="1" width="13.5" bestFit="1" customWidth="1"/>
    <col min="2" max="2" width="19.5" bestFit="1" customWidth="1"/>
  </cols>
  <sheetData>
    <row r="1" spans="1:2">
      <c r="A1" t="s">
        <v>0</v>
      </c>
      <c r="B1" t="s">
        <v>23</v>
      </c>
    </row>
    <row r="2" spans="1:2">
      <c r="A2" t="s">
        <v>4</v>
      </c>
      <c r="B2">
        <v>10</v>
      </c>
    </row>
    <row r="3" spans="1:2">
      <c r="A3" t="s">
        <v>3</v>
      </c>
      <c r="B3">
        <v>8</v>
      </c>
    </row>
    <row r="4" spans="1:2">
      <c r="A4" t="s">
        <v>7</v>
      </c>
      <c r="B4">
        <v>11</v>
      </c>
    </row>
    <row r="5" spans="1:2">
      <c r="A5" t="s">
        <v>10</v>
      </c>
      <c r="B5">
        <v>11</v>
      </c>
    </row>
    <row r="6" spans="1:2">
      <c r="A6" t="s">
        <v>5</v>
      </c>
      <c r="B6">
        <v>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9D5B-7495-D14B-BCD8-AB5BFD730D2E}">
  <dimension ref="A3:C7"/>
  <sheetViews>
    <sheetView workbookViewId="0">
      <selection activeCell="C4" sqref="C4"/>
    </sheetView>
  </sheetViews>
  <sheetFormatPr defaultColWidth="10.6640625" defaultRowHeight="16"/>
  <cols>
    <col min="1" max="1" width="13" bestFit="1" customWidth="1"/>
    <col min="2" max="2" width="19.33203125" bestFit="1" customWidth="1"/>
    <col min="3" max="3" width="19.83203125" bestFit="1" customWidth="1"/>
    <col min="4" max="4" width="19.33203125" bestFit="1" customWidth="1"/>
    <col min="5" max="6" width="19.83203125" bestFit="1" customWidth="1"/>
    <col min="7" max="7" width="23.83203125" bestFit="1" customWidth="1"/>
    <col min="8" max="9" width="24.33203125" bestFit="1" customWidth="1"/>
  </cols>
  <sheetData>
    <row r="3" spans="1:3">
      <c r="A3" s="2" t="s">
        <v>32</v>
      </c>
      <c r="B3" t="s">
        <v>35</v>
      </c>
      <c r="C3" t="s">
        <v>36</v>
      </c>
    </row>
    <row r="4" spans="1:3">
      <c r="A4" s="3" t="s">
        <v>19</v>
      </c>
      <c r="B4">
        <v>476197188</v>
      </c>
      <c r="C4">
        <v>10672066.929999996</v>
      </c>
    </row>
    <row r="5" spans="1:3">
      <c r="A5" s="3" t="s">
        <v>18</v>
      </c>
      <c r="B5">
        <v>354863839</v>
      </c>
      <c r="C5">
        <v>3103163.4899999998</v>
      </c>
    </row>
    <row r="6" spans="1:3">
      <c r="A6" s="3" t="s">
        <v>17</v>
      </c>
      <c r="B6">
        <v>224566034</v>
      </c>
      <c r="C6">
        <v>17006926.340000015</v>
      </c>
    </row>
    <row r="7" spans="1:3">
      <c r="A7" s="3" t="s">
        <v>33</v>
      </c>
      <c r="B7">
        <v>1055627061</v>
      </c>
      <c r="C7">
        <v>30782156.760000013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3DEE1-C6C7-8E4B-B8E5-E6BD13B2D5EC}">
  <dimension ref="A1:I28"/>
  <sheetViews>
    <sheetView workbookViewId="0">
      <selection activeCell="C25" sqref="C25"/>
    </sheetView>
  </sheetViews>
  <sheetFormatPr defaultColWidth="10.6640625" defaultRowHeight="16"/>
  <cols>
    <col min="1" max="1" width="21.83203125" customWidth="1"/>
    <col min="2" max="2" width="25.33203125" customWidth="1"/>
    <col min="3" max="3" width="16.5" customWidth="1"/>
    <col min="4" max="4" width="15" customWidth="1"/>
    <col min="5" max="5" width="19.33203125" customWidth="1"/>
    <col min="6" max="6" width="16.5" customWidth="1"/>
    <col min="9" max="9" width="13.6640625" customWidth="1"/>
  </cols>
  <sheetData>
    <row r="1" spans="1:9" ht="18">
      <c r="A1" s="5" t="s">
        <v>247</v>
      </c>
      <c r="B1" s="5" t="s">
        <v>37</v>
      </c>
      <c r="D1" s="5" t="s">
        <v>18</v>
      </c>
      <c r="E1" s="5" t="s">
        <v>37</v>
      </c>
      <c r="H1" s="5" t="s">
        <v>17</v>
      </c>
      <c r="I1" s="5" t="s">
        <v>37</v>
      </c>
    </row>
    <row r="2" spans="1:9" ht="18">
      <c r="A2" s="5" t="s">
        <v>38</v>
      </c>
      <c r="B2">
        <f>KPI_Achievement!B4</f>
        <v>476197188</v>
      </c>
      <c r="D2" s="5" t="s">
        <v>38</v>
      </c>
      <c r="E2">
        <f>KPI_Achievement!B5</f>
        <v>354863839</v>
      </c>
      <c r="H2" s="5" t="s">
        <v>38</v>
      </c>
      <c r="I2">
        <f>KPI_Achievement!B6</f>
        <v>224566034</v>
      </c>
    </row>
    <row r="3" spans="1:9" ht="18">
      <c r="A3" s="5" t="s">
        <v>39</v>
      </c>
      <c r="B3">
        <f>KPI_Achievement!C4</f>
        <v>10672066.929999996</v>
      </c>
      <c r="D3" s="5" t="s">
        <v>39</v>
      </c>
      <c r="E3">
        <f>KPI_Achievement!C5</f>
        <v>3103163.4899999998</v>
      </c>
      <c r="H3" s="5" t="s">
        <v>39</v>
      </c>
      <c r="I3">
        <f>KPI_Achievement!C6</f>
        <v>17006926.340000015</v>
      </c>
    </row>
    <row r="4" spans="1:9" ht="18">
      <c r="A4" s="5" t="s">
        <v>40</v>
      </c>
      <c r="B4">
        <f>Invoice_Pivot!B4</f>
        <v>3040813</v>
      </c>
      <c r="D4" s="5" t="s">
        <v>40</v>
      </c>
      <c r="E4">
        <f>Invoice_Pivot!B5</f>
        <v>827822</v>
      </c>
      <c r="H4" s="5" t="s">
        <v>40</v>
      </c>
      <c r="I4">
        <f>Invoice_Pivot!B6</f>
        <v>8394071</v>
      </c>
    </row>
    <row r="16" spans="1:9" ht="18">
      <c r="A16" s="5" t="s">
        <v>248</v>
      </c>
      <c r="B16" s="5" t="s">
        <v>38</v>
      </c>
      <c r="C16" s="5" t="s">
        <v>39</v>
      </c>
      <c r="D16" s="5" t="s">
        <v>40</v>
      </c>
      <c r="E16" s="5" t="s">
        <v>249</v>
      </c>
      <c r="F16" s="5" t="s">
        <v>250</v>
      </c>
    </row>
    <row r="17" spans="1:6" ht="18">
      <c r="A17" s="5" t="s">
        <v>19</v>
      </c>
      <c r="B17">
        <f>KPI_Achievement!B4</f>
        <v>476197188</v>
      </c>
      <c r="C17">
        <f>KPI_Achievement!C4</f>
        <v>10672066.929999996</v>
      </c>
      <c r="D17">
        <f>Invoice_Pivot!B4</f>
        <v>3040813</v>
      </c>
      <c r="E17" s="4">
        <f>IF(B17=0,0,C17/B17)</f>
        <v>2.2411024674089414E-2</v>
      </c>
      <c r="F17" s="4">
        <f>IF(B17=0,0,D17/B17)</f>
        <v>6.385617296001336E-3</v>
      </c>
    </row>
    <row r="18" spans="1:6" ht="18">
      <c r="A18" s="5" t="s">
        <v>18</v>
      </c>
      <c r="B18">
        <f>KPI_Achievement!B5</f>
        <v>354863839</v>
      </c>
      <c r="C18">
        <f>KPI_Achievement!C5</f>
        <v>3103163.4899999998</v>
      </c>
      <c r="D18">
        <f>Invoice_Pivot!B5</f>
        <v>827822</v>
      </c>
      <c r="E18" s="4">
        <f>IF(B18=0,0,C18/B18)</f>
        <v>8.7446596383127101E-3</v>
      </c>
      <c r="F18" s="4">
        <f>IF(B18=0,0,D18/B18)</f>
        <v>2.3327877033985419E-3</v>
      </c>
    </row>
    <row r="19" spans="1:6" ht="18">
      <c r="A19" s="5" t="s">
        <v>17</v>
      </c>
      <c r="B19">
        <f>KPI_Achievement!B6</f>
        <v>224566034</v>
      </c>
      <c r="C19">
        <f>KPI_Achievement!C6</f>
        <v>17006926.340000015</v>
      </c>
      <c r="D19">
        <f>Invoice_Pivot!B6</f>
        <v>8394071</v>
      </c>
      <c r="E19" s="4">
        <f>IF(B19=0,0,C19/B19)</f>
        <v>7.5732407243742014E-2</v>
      </c>
      <c r="F19" s="4">
        <f>IF(B19=0,0,D19/B19)</f>
        <v>3.7379076659473799E-2</v>
      </c>
    </row>
    <row r="21" spans="1:6">
      <c r="E21" t="str">
        <f t="shared" ref="E21:F23" si="0">TEXT(E17, "0.00%") &amp; IF(E17&gt;1," ▲"," ▼")</f>
        <v>2.24% ▼</v>
      </c>
      <c r="F21" t="str">
        <f t="shared" si="0"/>
        <v>0.64% ▼</v>
      </c>
    </row>
    <row r="22" spans="1:6">
      <c r="E22" t="str">
        <f t="shared" si="0"/>
        <v>0.87% ▼</v>
      </c>
      <c r="F22" t="str">
        <f t="shared" si="0"/>
        <v>0.23% ▼</v>
      </c>
    </row>
    <row r="23" spans="1:6">
      <c r="E23" t="str">
        <f t="shared" si="0"/>
        <v>7.57% ▼</v>
      </c>
      <c r="F23" t="str">
        <f t="shared" si="0"/>
        <v>3.74% ▼</v>
      </c>
    </row>
    <row r="27" spans="1:6">
      <c r="A27">
        <f>KPI_Oppty_Status!B5 + KPI_Oppty_Status!B6</f>
        <v>44</v>
      </c>
    </row>
    <row r="28" spans="1:6">
      <c r="A28">
        <f>KPI_Oppty_Status!B7</f>
        <v>49</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5B3C-BCBD-9C41-A7C2-6CDCE6075E7B}">
  <dimension ref="U24"/>
  <sheetViews>
    <sheetView topLeftCell="B10" zoomScale="60" zoomScaleNormal="60" workbookViewId="0">
      <selection activeCell="T41" sqref="T41"/>
    </sheetView>
  </sheetViews>
  <sheetFormatPr defaultColWidth="10.6640625" defaultRowHeight="16"/>
  <sheetData>
    <row r="24" spans="21:21">
      <c r="U24" s="7"/>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5EB0-62C2-BA4E-84AB-D12CA4A8E849}">
  <dimension ref="A1:F818"/>
  <sheetViews>
    <sheetView workbookViewId="0">
      <selection activeCell="I8" sqref="I8"/>
    </sheetView>
  </sheetViews>
  <sheetFormatPr defaultColWidth="10.6640625" defaultRowHeight="16"/>
  <cols>
    <col min="1" max="1" width="14.83203125" bestFit="1" customWidth="1"/>
    <col min="2" max="2" width="13.6640625" bestFit="1" customWidth="1"/>
    <col min="3" max="3" width="15.33203125" bestFit="1" customWidth="1"/>
    <col min="4" max="4" width="15.6640625" bestFit="1" customWidth="1"/>
    <col min="5" max="5" width="16.1640625" bestFit="1" customWidth="1"/>
    <col min="6" max="6" width="16.33203125" bestFit="1" customWidth="1"/>
  </cols>
  <sheetData>
    <row r="1" spans="1:6">
      <c r="A1" t="s">
        <v>11</v>
      </c>
      <c r="B1" t="s">
        <v>0</v>
      </c>
      <c r="C1" t="s">
        <v>12</v>
      </c>
      <c r="D1" t="s">
        <v>13</v>
      </c>
      <c r="E1" t="s">
        <v>14</v>
      </c>
      <c r="F1" t="s">
        <v>15</v>
      </c>
    </row>
    <row r="2" spans="1:6">
      <c r="A2" t="s">
        <v>16</v>
      </c>
      <c r="B2" t="s">
        <v>3</v>
      </c>
      <c r="C2" t="s">
        <v>17</v>
      </c>
      <c r="D2">
        <v>1500000</v>
      </c>
      <c r="E2">
        <v>32186.720000000001</v>
      </c>
      <c r="F2">
        <v>2.1457813333333301E-2</v>
      </c>
    </row>
    <row r="3" spans="1:6">
      <c r="A3" t="s">
        <v>16</v>
      </c>
      <c r="B3" t="s">
        <v>3</v>
      </c>
      <c r="C3" t="s">
        <v>17</v>
      </c>
      <c r="D3">
        <v>1500000</v>
      </c>
      <c r="E3">
        <v>4611.96</v>
      </c>
      <c r="F3">
        <v>3.07464E-3</v>
      </c>
    </row>
    <row r="4" spans="1:6">
      <c r="A4" t="s">
        <v>16</v>
      </c>
      <c r="B4" t="s">
        <v>3</v>
      </c>
      <c r="C4" t="s">
        <v>17</v>
      </c>
      <c r="D4">
        <v>1500000</v>
      </c>
      <c r="E4">
        <v>4975.41</v>
      </c>
      <c r="F4">
        <v>3.31694E-3</v>
      </c>
    </row>
    <row r="5" spans="1:6">
      <c r="A5" t="s">
        <v>16</v>
      </c>
      <c r="B5" t="s">
        <v>3</v>
      </c>
      <c r="C5" t="s">
        <v>17</v>
      </c>
      <c r="D5">
        <v>1500000</v>
      </c>
      <c r="E5">
        <v>1198.8800000000001</v>
      </c>
      <c r="F5">
        <v>7.9925333333333304E-4</v>
      </c>
    </row>
    <row r="6" spans="1:6">
      <c r="A6" t="s">
        <v>16</v>
      </c>
      <c r="B6" t="s">
        <v>3</v>
      </c>
      <c r="C6" t="s">
        <v>17</v>
      </c>
      <c r="D6">
        <v>1500000</v>
      </c>
      <c r="E6">
        <v>847.38</v>
      </c>
      <c r="F6">
        <v>5.6492000000000001E-4</v>
      </c>
    </row>
    <row r="7" spans="1:6">
      <c r="A7" t="s">
        <v>16</v>
      </c>
      <c r="B7" t="s">
        <v>3</v>
      </c>
      <c r="C7" t="s">
        <v>17</v>
      </c>
      <c r="D7">
        <v>1500000</v>
      </c>
      <c r="E7">
        <v>9900</v>
      </c>
      <c r="F7">
        <v>6.6E-3</v>
      </c>
    </row>
    <row r="8" spans="1:6">
      <c r="A8" t="s">
        <v>16</v>
      </c>
      <c r="B8" t="s">
        <v>3</v>
      </c>
      <c r="C8" t="s">
        <v>17</v>
      </c>
      <c r="D8">
        <v>1500000</v>
      </c>
      <c r="E8">
        <v>8250</v>
      </c>
      <c r="F8">
        <v>5.4999999999999997E-3</v>
      </c>
    </row>
    <row r="9" spans="1:6">
      <c r="A9" t="s">
        <v>16</v>
      </c>
      <c r="B9" t="s">
        <v>3</v>
      </c>
      <c r="C9" t="s">
        <v>17</v>
      </c>
      <c r="D9">
        <v>1500000</v>
      </c>
      <c r="E9">
        <v>4093.2</v>
      </c>
      <c r="F9">
        <v>2.7288E-3</v>
      </c>
    </row>
    <row r="10" spans="1:6">
      <c r="A10" t="s">
        <v>16</v>
      </c>
      <c r="B10" t="s">
        <v>3</v>
      </c>
      <c r="C10" t="s">
        <v>17</v>
      </c>
      <c r="D10">
        <v>1500000</v>
      </c>
      <c r="E10">
        <v>8117</v>
      </c>
      <c r="F10">
        <v>5.4113333333333296E-3</v>
      </c>
    </row>
    <row r="11" spans="1:6">
      <c r="A11" t="s">
        <v>16</v>
      </c>
      <c r="B11" t="s">
        <v>3</v>
      </c>
      <c r="C11" t="s">
        <v>17</v>
      </c>
      <c r="D11">
        <v>1500000</v>
      </c>
      <c r="E11">
        <v>6101.25</v>
      </c>
      <c r="F11">
        <v>4.0674999999999999E-3</v>
      </c>
    </row>
    <row r="12" spans="1:6">
      <c r="A12" t="s">
        <v>16</v>
      </c>
      <c r="B12" t="s">
        <v>3</v>
      </c>
      <c r="C12" t="s">
        <v>17</v>
      </c>
      <c r="D12">
        <v>1500000</v>
      </c>
      <c r="E12">
        <v>49499.839999999997</v>
      </c>
      <c r="F12">
        <v>3.2999893333333301E-2</v>
      </c>
    </row>
    <row r="13" spans="1:6">
      <c r="A13" t="s">
        <v>16</v>
      </c>
      <c r="B13" t="s">
        <v>3</v>
      </c>
      <c r="C13" t="s">
        <v>17</v>
      </c>
      <c r="D13">
        <v>1500000</v>
      </c>
    </row>
    <row r="14" spans="1:6">
      <c r="A14" t="s">
        <v>16</v>
      </c>
      <c r="B14" t="s">
        <v>3</v>
      </c>
      <c r="C14" t="s">
        <v>17</v>
      </c>
      <c r="D14">
        <v>1500000</v>
      </c>
      <c r="E14">
        <v>16500</v>
      </c>
      <c r="F14">
        <v>1.0999999999999999E-2</v>
      </c>
    </row>
    <row r="15" spans="1:6">
      <c r="A15" t="s">
        <v>16</v>
      </c>
      <c r="B15" t="s">
        <v>3</v>
      </c>
      <c r="C15" t="s">
        <v>17</v>
      </c>
      <c r="D15">
        <v>1500000</v>
      </c>
      <c r="E15">
        <v>26400</v>
      </c>
      <c r="F15">
        <v>1.7600000000000001E-2</v>
      </c>
    </row>
    <row r="16" spans="1:6">
      <c r="A16" t="s">
        <v>16</v>
      </c>
      <c r="B16" t="s">
        <v>2</v>
      </c>
      <c r="C16" t="s">
        <v>18</v>
      </c>
      <c r="D16">
        <v>129902</v>
      </c>
      <c r="E16">
        <v>23590.71</v>
      </c>
      <c r="F16">
        <v>0.181603901402596</v>
      </c>
    </row>
    <row r="17" spans="1:6">
      <c r="A17" t="s">
        <v>16</v>
      </c>
      <c r="B17" t="s">
        <v>2</v>
      </c>
      <c r="C17" t="s">
        <v>18</v>
      </c>
      <c r="D17">
        <v>129902</v>
      </c>
      <c r="E17">
        <v>79833.600000000006</v>
      </c>
      <c r="F17">
        <v>0.61456790503610403</v>
      </c>
    </row>
    <row r="18" spans="1:6">
      <c r="A18" t="s">
        <v>16</v>
      </c>
      <c r="B18" t="s">
        <v>2</v>
      </c>
      <c r="C18" t="s">
        <v>18</v>
      </c>
      <c r="D18">
        <v>129902</v>
      </c>
      <c r="E18">
        <v>11435.86</v>
      </c>
      <c r="F18">
        <v>8.8034518329202005E-2</v>
      </c>
    </row>
    <row r="19" spans="1:6">
      <c r="A19" t="s">
        <v>16</v>
      </c>
      <c r="B19" t="s">
        <v>10</v>
      </c>
      <c r="C19" t="s">
        <v>17</v>
      </c>
      <c r="D19">
        <v>198882</v>
      </c>
      <c r="E19">
        <v>1825.43</v>
      </c>
      <c r="F19">
        <v>9.1784575778602398E-3</v>
      </c>
    </row>
    <row r="20" spans="1:6">
      <c r="A20" t="s">
        <v>16</v>
      </c>
      <c r="B20" t="s">
        <v>10</v>
      </c>
      <c r="C20" t="s">
        <v>17</v>
      </c>
      <c r="D20">
        <v>198882</v>
      </c>
      <c r="E20">
        <v>60000</v>
      </c>
      <c r="F20">
        <v>0.30168642712764399</v>
      </c>
    </row>
    <row r="21" spans="1:6">
      <c r="A21" t="s">
        <v>16</v>
      </c>
      <c r="B21" t="s">
        <v>10</v>
      </c>
      <c r="C21" t="s">
        <v>17</v>
      </c>
      <c r="D21">
        <v>198882</v>
      </c>
      <c r="E21">
        <v>60000</v>
      </c>
      <c r="F21">
        <v>0.30168642712764399</v>
      </c>
    </row>
    <row r="22" spans="1:6">
      <c r="A22" t="s">
        <v>16</v>
      </c>
      <c r="B22" t="s">
        <v>10</v>
      </c>
      <c r="C22" t="s">
        <v>17</v>
      </c>
      <c r="D22">
        <v>198882</v>
      </c>
      <c r="E22">
        <v>60000</v>
      </c>
      <c r="F22">
        <v>0.30168642712764399</v>
      </c>
    </row>
    <row r="23" spans="1:6">
      <c r="A23" t="s">
        <v>16</v>
      </c>
      <c r="B23" t="s">
        <v>4</v>
      </c>
      <c r="C23" t="s">
        <v>19</v>
      </c>
      <c r="D23">
        <v>12365300</v>
      </c>
      <c r="E23">
        <v>2089.25</v>
      </c>
      <c r="F23">
        <v>1.6896072072654901E-4</v>
      </c>
    </row>
    <row r="24" spans="1:6">
      <c r="A24" t="s">
        <v>16</v>
      </c>
      <c r="B24" t="s">
        <v>4</v>
      </c>
      <c r="C24" t="s">
        <v>19</v>
      </c>
      <c r="D24">
        <v>12365300</v>
      </c>
      <c r="E24">
        <v>21768.61</v>
      </c>
      <c r="F24">
        <v>1.76045951169806E-3</v>
      </c>
    </row>
    <row r="25" spans="1:6">
      <c r="A25" t="s">
        <v>16</v>
      </c>
      <c r="B25" t="s">
        <v>4</v>
      </c>
      <c r="C25" t="s">
        <v>19</v>
      </c>
      <c r="D25">
        <v>12365300</v>
      </c>
      <c r="E25">
        <v>12019.2</v>
      </c>
      <c r="F25">
        <v>9.7201038389687299E-4</v>
      </c>
    </row>
    <row r="26" spans="1:6">
      <c r="A26" t="s">
        <v>16</v>
      </c>
      <c r="B26" t="s">
        <v>4</v>
      </c>
      <c r="C26" t="s">
        <v>17</v>
      </c>
      <c r="D26">
        <v>12900</v>
      </c>
      <c r="E26">
        <v>66937.72</v>
      </c>
      <c r="F26">
        <v>5.1889705426356603</v>
      </c>
    </row>
    <row r="27" spans="1:6">
      <c r="A27" t="s">
        <v>16</v>
      </c>
      <c r="B27" t="s">
        <v>4</v>
      </c>
      <c r="C27" t="s">
        <v>17</v>
      </c>
      <c r="D27">
        <v>12900</v>
      </c>
      <c r="E27">
        <v>78374.84</v>
      </c>
      <c r="F27">
        <v>6.0755689922480602</v>
      </c>
    </row>
    <row r="28" spans="1:6">
      <c r="A28" t="s">
        <v>16</v>
      </c>
      <c r="B28" t="s">
        <v>4</v>
      </c>
      <c r="C28" t="s">
        <v>17</v>
      </c>
      <c r="D28">
        <v>12900</v>
      </c>
      <c r="E28">
        <v>4715.63</v>
      </c>
      <c r="F28">
        <v>0.36555271317829502</v>
      </c>
    </row>
    <row r="29" spans="1:6">
      <c r="A29" t="s">
        <v>16</v>
      </c>
      <c r="B29" t="s">
        <v>4</v>
      </c>
      <c r="C29" t="s">
        <v>17</v>
      </c>
      <c r="D29">
        <v>12900</v>
      </c>
      <c r="E29">
        <v>22755.25</v>
      </c>
      <c r="F29">
        <v>1.7639728682170499</v>
      </c>
    </row>
    <row r="30" spans="1:6">
      <c r="A30" t="s">
        <v>16</v>
      </c>
      <c r="B30" t="s">
        <v>8</v>
      </c>
      <c r="C30" t="s">
        <v>17</v>
      </c>
      <c r="D30">
        <v>750000</v>
      </c>
      <c r="E30">
        <v>1980</v>
      </c>
      <c r="F30">
        <v>2.64E-3</v>
      </c>
    </row>
    <row r="31" spans="1:6">
      <c r="A31" t="s">
        <v>16</v>
      </c>
      <c r="B31" t="s">
        <v>8</v>
      </c>
      <c r="C31" t="s">
        <v>17</v>
      </c>
      <c r="D31">
        <v>750000</v>
      </c>
      <c r="E31">
        <v>1980</v>
      </c>
      <c r="F31">
        <v>2.64E-3</v>
      </c>
    </row>
    <row r="32" spans="1:6">
      <c r="A32" t="s">
        <v>16</v>
      </c>
      <c r="B32" t="s">
        <v>3</v>
      </c>
      <c r="C32" t="s">
        <v>17</v>
      </c>
      <c r="D32">
        <v>1500000</v>
      </c>
      <c r="E32">
        <v>3300</v>
      </c>
      <c r="F32">
        <v>2.2000000000000001E-3</v>
      </c>
    </row>
    <row r="33" spans="1:6">
      <c r="A33" t="s">
        <v>16</v>
      </c>
      <c r="B33" t="s">
        <v>3</v>
      </c>
      <c r="C33" t="s">
        <v>17</v>
      </c>
      <c r="D33">
        <v>1500000</v>
      </c>
      <c r="E33">
        <v>1072.5</v>
      </c>
      <c r="F33">
        <v>7.1500000000000003E-4</v>
      </c>
    </row>
    <row r="34" spans="1:6">
      <c r="A34" t="s">
        <v>16</v>
      </c>
      <c r="B34" t="s">
        <v>3</v>
      </c>
      <c r="C34" t="s">
        <v>17</v>
      </c>
      <c r="D34">
        <v>1500000</v>
      </c>
      <c r="E34">
        <v>4002.46</v>
      </c>
      <c r="F34">
        <v>2.6683066666666698E-3</v>
      </c>
    </row>
    <row r="35" spans="1:6">
      <c r="A35" t="s">
        <v>16</v>
      </c>
      <c r="B35" t="s">
        <v>3</v>
      </c>
      <c r="C35" t="s">
        <v>17</v>
      </c>
      <c r="D35">
        <v>1500000</v>
      </c>
      <c r="E35">
        <v>1374.25</v>
      </c>
      <c r="F35">
        <v>9.1616666666666702E-4</v>
      </c>
    </row>
    <row r="36" spans="1:6">
      <c r="A36" t="s">
        <v>16</v>
      </c>
      <c r="B36" t="s">
        <v>3</v>
      </c>
      <c r="C36" t="s">
        <v>19</v>
      </c>
      <c r="D36">
        <v>250000</v>
      </c>
      <c r="E36">
        <v>566.25</v>
      </c>
      <c r="F36">
        <v>2.2650000000000001E-3</v>
      </c>
    </row>
    <row r="37" spans="1:6">
      <c r="A37" t="s">
        <v>16</v>
      </c>
      <c r="B37" t="s">
        <v>3</v>
      </c>
      <c r="C37" t="s">
        <v>17</v>
      </c>
      <c r="D37">
        <v>1500000</v>
      </c>
      <c r="E37">
        <v>445</v>
      </c>
      <c r="F37">
        <v>2.9666666666666697E-4</v>
      </c>
    </row>
    <row r="38" spans="1:6">
      <c r="A38" t="s">
        <v>16</v>
      </c>
      <c r="B38" t="s">
        <v>3</v>
      </c>
      <c r="C38" t="s">
        <v>17</v>
      </c>
      <c r="D38">
        <v>1500000</v>
      </c>
      <c r="E38">
        <v>13114.95</v>
      </c>
      <c r="F38">
        <v>8.7433000000000007E-3</v>
      </c>
    </row>
    <row r="39" spans="1:6">
      <c r="A39" t="s">
        <v>16</v>
      </c>
      <c r="B39" t="s">
        <v>3</v>
      </c>
      <c r="C39" t="s">
        <v>17</v>
      </c>
      <c r="D39">
        <v>1500000</v>
      </c>
      <c r="E39">
        <v>2049.42</v>
      </c>
      <c r="F39">
        <v>1.3662800000000001E-3</v>
      </c>
    </row>
    <row r="40" spans="1:6">
      <c r="A40" t="s">
        <v>16</v>
      </c>
      <c r="B40" t="s">
        <v>5</v>
      </c>
      <c r="C40" t="s">
        <v>17</v>
      </c>
      <c r="D40">
        <v>500000</v>
      </c>
      <c r="E40">
        <v>61425</v>
      </c>
      <c r="F40">
        <v>0.12285</v>
      </c>
    </row>
    <row r="41" spans="1:6">
      <c r="A41" t="s">
        <v>16</v>
      </c>
      <c r="B41" t="s">
        <v>3</v>
      </c>
      <c r="C41" t="s">
        <v>17</v>
      </c>
      <c r="D41">
        <v>1500000</v>
      </c>
      <c r="E41">
        <v>1650</v>
      </c>
      <c r="F41">
        <v>1.1000000000000001E-3</v>
      </c>
    </row>
    <row r="42" spans="1:6">
      <c r="A42" t="s">
        <v>16</v>
      </c>
      <c r="B42" t="s">
        <v>4</v>
      </c>
      <c r="C42" t="s">
        <v>17</v>
      </c>
      <c r="D42">
        <v>12900</v>
      </c>
      <c r="E42">
        <v>16335</v>
      </c>
      <c r="F42">
        <v>1.26627906976744</v>
      </c>
    </row>
    <row r="43" spans="1:6">
      <c r="A43" t="s">
        <v>16</v>
      </c>
      <c r="B43" t="s">
        <v>4</v>
      </c>
      <c r="C43" t="s">
        <v>17</v>
      </c>
      <c r="D43">
        <v>12900</v>
      </c>
      <c r="E43">
        <v>18562.5</v>
      </c>
      <c r="F43">
        <v>1.43895348837209</v>
      </c>
    </row>
    <row r="44" spans="1:6">
      <c r="A44" t="s">
        <v>16</v>
      </c>
      <c r="B44" t="s">
        <v>10</v>
      </c>
      <c r="C44" t="s">
        <v>17</v>
      </c>
      <c r="D44">
        <v>198882</v>
      </c>
      <c r="E44">
        <v>4330.05</v>
      </c>
      <c r="F44">
        <v>2.1771955229734199E-2</v>
      </c>
    </row>
    <row r="45" spans="1:6">
      <c r="A45" t="s">
        <v>16</v>
      </c>
      <c r="B45" t="s">
        <v>10</v>
      </c>
      <c r="C45" t="s">
        <v>17</v>
      </c>
      <c r="D45">
        <v>198882</v>
      </c>
    </row>
    <row r="46" spans="1:6">
      <c r="A46" t="s">
        <v>16</v>
      </c>
      <c r="B46" t="s">
        <v>10</v>
      </c>
      <c r="C46" t="s">
        <v>17</v>
      </c>
      <c r="D46">
        <v>198882</v>
      </c>
      <c r="E46">
        <v>8604.68</v>
      </c>
      <c r="F46">
        <v>4.3265252762944899E-2</v>
      </c>
    </row>
    <row r="47" spans="1:6">
      <c r="A47" t="s">
        <v>16</v>
      </c>
      <c r="B47" t="s">
        <v>10</v>
      </c>
      <c r="C47" t="s">
        <v>17</v>
      </c>
      <c r="D47">
        <v>198882</v>
      </c>
      <c r="E47">
        <v>41313.599999999999</v>
      </c>
      <c r="F47">
        <v>0.20772920626301</v>
      </c>
    </row>
    <row r="48" spans="1:6">
      <c r="A48" t="s">
        <v>16</v>
      </c>
      <c r="B48" t="s">
        <v>10</v>
      </c>
      <c r="C48" t="s">
        <v>17</v>
      </c>
      <c r="D48">
        <v>198882</v>
      </c>
    </row>
    <row r="49" spans="1:6">
      <c r="A49" t="s">
        <v>16</v>
      </c>
      <c r="B49" t="s">
        <v>10</v>
      </c>
      <c r="C49" t="s">
        <v>17</v>
      </c>
      <c r="D49">
        <v>198882</v>
      </c>
      <c r="E49">
        <v>74672.78</v>
      </c>
      <c r="F49">
        <v>0.37546273669814301</v>
      </c>
    </row>
    <row r="50" spans="1:6">
      <c r="A50" t="s">
        <v>16</v>
      </c>
      <c r="B50" t="s">
        <v>3</v>
      </c>
      <c r="C50" t="s">
        <v>17</v>
      </c>
      <c r="D50">
        <v>1500000</v>
      </c>
      <c r="E50">
        <v>92812.5</v>
      </c>
      <c r="F50">
        <v>6.1874999999999999E-2</v>
      </c>
    </row>
    <row r="51" spans="1:6">
      <c r="A51" t="s">
        <v>16</v>
      </c>
      <c r="B51" t="s">
        <v>3</v>
      </c>
      <c r="C51" t="s">
        <v>17</v>
      </c>
      <c r="D51">
        <v>1500000</v>
      </c>
      <c r="E51">
        <v>18562.5</v>
      </c>
      <c r="F51">
        <v>1.2375000000000001E-2</v>
      </c>
    </row>
    <row r="52" spans="1:6">
      <c r="A52" t="s">
        <v>16</v>
      </c>
      <c r="B52" t="s">
        <v>3</v>
      </c>
      <c r="C52" t="s">
        <v>17</v>
      </c>
      <c r="D52">
        <v>1500000</v>
      </c>
      <c r="E52">
        <v>3526.88</v>
      </c>
      <c r="F52">
        <v>2.3512533333333299E-3</v>
      </c>
    </row>
    <row r="53" spans="1:6">
      <c r="A53" t="s">
        <v>16</v>
      </c>
      <c r="B53" t="s">
        <v>20</v>
      </c>
      <c r="C53" t="s">
        <v>17</v>
      </c>
      <c r="D53">
        <v>750000</v>
      </c>
      <c r="E53">
        <v>34950.980000000003</v>
      </c>
      <c r="F53">
        <v>4.6601306666666703E-2</v>
      </c>
    </row>
    <row r="54" spans="1:6">
      <c r="A54" t="s">
        <v>16</v>
      </c>
      <c r="B54" t="s">
        <v>20</v>
      </c>
      <c r="C54" t="s">
        <v>17</v>
      </c>
      <c r="D54">
        <v>750000</v>
      </c>
      <c r="E54">
        <v>55687.5</v>
      </c>
      <c r="F54">
        <v>7.4249999999999997E-2</v>
      </c>
    </row>
    <row r="55" spans="1:6">
      <c r="A55" t="s">
        <v>16</v>
      </c>
      <c r="B55" t="s">
        <v>3</v>
      </c>
      <c r="C55" t="s">
        <v>19</v>
      </c>
      <c r="D55">
        <v>250000</v>
      </c>
      <c r="E55">
        <v>2116.48</v>
      </c>
      <c r="F55">
        <v>8.46592E-3</v>
      </c>
    </row>
    <row r="56" spans="1:6">
      <c r="A56" t="s">
        <v>16</v>
      </c>
      <c r="B56" t="s">
        <v>3</v>
      </c>
      <c r="C56" t="s">
        <v>17</v>
      </c>
      <c r="D56">
        <v>1500000</v>
      </c>
      <c r="E56">
        <v>810.28</v>
      </c>
      <c r="F56">
        <v>5.4018666666666697E-4</v>
      </c>
    </row>
    <row r="57" spans="1:6">
      <c r="A57" t="s">
        <v>16</v>
      </c>
      <c r="B57" t="s">
        <v>5</v>
      </c>
      <c r="C57" t="s">
        <v>18</v>
      </c>
      <c r="D57">
        <v>500000</v>
      </c>
      <c r="E57">
        <v>379836.08</v>
      </c>
      <c r="F57">
        <v>0.75967216000000004</v>
      </c>
    </row>
    <row r="58" spans="1:6">
      <c r="A58" t="s">
        <v>16</v>
      </c>
      <c r="B58" t="s">
        <v>5</v>
      </c>
      <c r="C58" t="s">
        <v>19</v>
      </c>
      <c r="D58">
        <v>1250000</v>
      </c>
      <c r="E58">
        <v>28087.5</v>
      </c>
      <c r="F58">
        <v>2.247E-2</v>
      </c>
    </row>
    <row r="59" spans="1:6">
      <c r="A59" t="s">
        <v>16</v>
      </c>
      <c r="B59" t="s">
        <v>3</v>
      </c>
      <c r="C59" t="s">
        <v>17</v>
      </c>
      <c r="D59">
        <v>1500000</v>
      </c>
      <c r="E59">
        <v>137500</v>
      </c>
      <c r="F59">
        <v>9.1666666666666605E-2</v>
      </c>
    </row>
    <row r="60" spans="1:6">
      <c r="A60" t="s">
        <v>16</v>
      </c>
      <c r="B60" t="s">
        <v>3</v>
      </c>
      <c r="C60" t="s">
        <v>19</v>
      </c>
      <c r="D60">
        <v>250000</v>
      </c>
      <c r="E60">
        <v>18750</v>
      </c>
      <c r="F60">
        <v>7.4999999999999997E-2</v>
      </c>
    </row>
    <row r="61" spans="1:6">
      <c r="A61" t="s">
        <v>16</v>
      </c>
      <c r="B61" t="s">
        <v>3</v>
      </c>
      <c r="C61" t="s">
        <v>17</v>
      </c>
      <c r="D61">
        <v>1500000</v>
      </c>
      <c r="E61">
        <v>8125</v>
      </c>
      <c r="F61">
        <v>5.4166666666666703E-3</v>
      </c>
    </row>
    <row r="62" spans="1:6">
      <c r="A62" t="s">
        <v>16</v>
      </c>
      <c r="B62" t="s">
        <v>20</v>
      </c>
      <c r="C62" t="s">
        <v>18</v>
      </c>
      <c r="D62">
        <v>1250000</v>
      </c>
      <c r="E62">
        <v>116487.03999999999</v>
      </c>
      <c r="F62">
        <v>9.3189631999999994E-2</v>
      </c>
    </row>
    <row r="63" spans="1:6">
      <c r="A63" t="s">
        <v>16</v>
      </c>
      <c r="B63" t="s">
        <v>20</v>
      </c>
      <c r="C63" t="s">
        <v>18</v>
      </c>
      <c r="D63">
        <v>1250000</v>
      </c>
      <c r="E63">
        <v>2988.62</v>
      </c>
      <c r="F63">
        <v>2.390896E-3</v>
      </c>
    </row>
    <row r="64" spans="1:6">
      <c r="A64" t="s">
        <v>16</v>
      </c>
      <c r="B64" t="s">
        <v>20</v>
      </c>
      <c r="C64" t="s">
        <v>18</v>
      </c>
      <c r="D64">
        <v>1250000</v>
      </c>
      <c r="E64">
        <v>14627.5</v>
      </c>
      <c r="F64">
        <v>1.1702000000000001E-2</v>
      </c>
    </row>
    <row r="65" spans="1:6">
      <c r="A65" t="s">
        <v>16</v>
      </c>
      <c r="B65" t="s">
        <v>20</v>
      </c>
      <c r="C65" t="s">
        <v>18</v>
      </c>
      <c r="D65">
        <v>1250000</v>
      </c>
      <c r="E65">
        <v>2020.5</v>
      </c>
      <c r="F65">
        <v>1.6164E-3</v>
      </c>
    </row>
    <row r="66" spans="1:6">
      <c r="A66" t="s">
        <v>16</v>
      </c>
      <c r="B66" t="s">
        <v>20</v>
      </c>
      <c r="C66" t="s">
        <v>18</v>
      </c>
      <c r="D66">
        <v>1250000</v>
      </c>
      <c r="E66">
        <v>625.13</v>
      </c>
      <c r="F66">
        <v>5.0010400000000002E-4</v>
      </c>
    </row>
    <row r="67" spans="1:6">
      <c r="A67" t="s">
        <v>16</v>
      </c>
      <c r="B67" t="s">
        <v>20</v>
      </c>
      <c r="C67" t="s">
        <v>19</v>
      </c>
      <c r="D67">
        <v>3500000</v>
      </c>
      <c r="E67">
        <v>417</v>
      </c>
      <c r="F67">
        <v>1.19142857142857E-4</v>
      </c>
    </row>
    <row r="68" spans="1:6">
      <c r="A68" t="s">
        <v>16</v>
      </c>
      <c r="B68" t="s">
        <v>20</v>
      </c>
      <c r="C68" t="s">
        <v>18</v>
      </c>
      <c r="D68">
        <v>1250000</v>
      </c>
      <c r="E68">
        <v>687.63</v>
      </c>
      <c r="F68">
        <v>5.5010400000000004E-4</v>
      </c>
    </row>
    <row r="69" spans="1:6">
      <c r="A69" t="s">
        <v>16</v>
      </c>
      <c r="B69" t="s">
        <v>20</v>
      </c>
      <c r="C69" t="s">
        <v>18</v>
      </c>
      <c r="D69">
        <v>1250000</v>
      </c>
      <c r="E69">
        <v>374.88</v>
      </c>
      <c r="F69">
        <v>2.9990399999999998E-4</v>
      </c>
    </row>
    <row r="70" spans="1:6">
      <c r="A70" t="s">
        <v>16</v>
      </c>
      <c r="B70" t="s">
        <v>20</v>
      </c>
      <c r="C70" t="s">
        <v>18</v>
      </c>
      <c r="D70">
        <v>1250000</v>
      </c>
      <c r="E70">
        <v>3537.25</v>
      </c>
      <c r="F70">
        <v>2.8297999999999999E-3</v>
      </c>
    </row>
    <row r="71" spans="1:6">
      <c r="A71" t="s">
        <v>16</v>
      </c>
      <c r="B71" t="s">
        <v>20</v>
      </c>
      <c r="C71" t="s">
        <v>18</v>
      </c>
      <c r="D71">
        <v>1250000</v>
      </c>
      <c r="E71">
        <v>8881.5</v>
      </c>
      <c r="F71">
        <v>7.1051999999999999E-3</v>
      </c>
    </row>
    <row r="72" spans="1:6">
      <c r="A72" t="s">
        <v>16</v>
      </c>
      <c r="B72" t="s">
        <v>3</v>
      </c>
      <c r="C72" t="s">
        <v>17</v>
      </c>
      <c r="D72">
        <v>1500000</v>
      </c>
      <c r="E72">
        <v>28125</v>
      </c>
      <c r="F72">
        <v>1.8749999999999999E-2</v>
      </c>
    </row>
    <row r="73" spans="1:6">
      <c r="A73" t="s">
        <v>16</v>
      </c>
      <c r="B73" t="s">
        <v>3</v>
      </c>
      <c r="C73" t="s">
        <v>17</v>
      </c>
      <c r="D73">
        <v>1500000</v>
      </c>
      <c r="E73">
        <v>131250</v>
      </c>
      <c r="F73">
        <v>8.7499999999999994E-2</v>
      </c>
    </row>
    <row r="74" spans="1:6">
      <c r="A74" t="s">
        <v>16</v>
      </c>
      <c r="B74" t="s">
        <v>4</v>
      </c>
      <c r="C74" t="s">
        <v>17</v>
      </c>
      <c r="D74">
        <v>12900</v>
      </c>
      <c r="E74">
        <v>6058.38</v>
      </c>
      <c r="F74">
        <v>0.46964186046511602</v>
      </c>
    </row>
    <row r="75" spans="1:6">
      <c r="A75" t="s">
        <v>16</v>
      </c>
      <c r="B75" t="s">
        <v>4</v>
      </c>
      <c r="C75" t="s">
        <v>17</v>
      </c>
      <c r="D75">
        <v>12900</v>
      </c>
      <c r="E75">
        <v>29608.99</v>
      </c>
      <c r="F75">
        <v>2.2952705426356599</v>
      </c>
    </row>
    <row r="76" spans="1:6">
      <c r="A76" t="s">
        <v>16</v>
      </c>
      <c r="B76" t="s">
        <v>4</v>
      </c>
      <c r="C76" t="s">
        <v>17</v>
      </c>
      <c r="D76">
        <v>12900</v>
      </c>
      <c r="E76">
        <v>29638.400000000001</v>
      </c>
      <c r="F76">
        <v>2.2975503875969001</v>
      </c>
    </row>
    <row r="77" spans="1:6">
      <c r="A77" t="s">
        <v>16</v>
      </c>
      <c r="B77" t="s">
        <v>4</v>
      </c>
      <c r="C77" t="s">
        <v>17</v>
      </c>
      <c r="D77">
        <v>12900</v>
      </c>
      <c r="E77">
        <v>237107.16</v>
      </c>
      <c r="F77">
        <v>18.380400000000002</v>
      </c>
    </row>
    <row r="78" spans="1:6">
      <c r="A78" t="s">
        <v>16</v>
      </c>
      <c r="B78" t="s">
        <v>4</v>
      </c>
      <c r="C78" t="s">
        <v>17</v>
      </c>
      <c r="D78">
        <v>12900</v>
      </c>
      <c r="E78">
        <v>295501.76</v>
      </c>
      <c r="F78">
        <v>22.907113178294601</v>
      </c>
    </row>
    <row r="79" spans="1:6">
      <c r="A79" t="s">
        <v>16</v>
      </c>
      <c r="B79" t="s">
        <v>4</v>
      </c>
      <c r="C79" t="s">
        <v>17</v>
      </c>
      <c r="D79">
        <v>12900</v>
      </c>
      <c r="E79">
        <v>5612.25</v>
      </c>
      <c r="F79">
        <v>0.43505813953488398</v>
      </c>
    </row>
    <row r="80" spans="1:6">
      <c r="A80" t="s">
        <v>16</v>
      </c>
      <c r="B80" t="s">
        <v>4</v>
      </c>
      <c r="C80" t="s">
        <v>17</v>
      </c>
      <c r="D80">
        <v>12900</v>
      </c>
      <c r="E80">
        <v>30875</v>
      </c>
      <c r="F80">
        <v>2.3934108527131799</v>
      </c>
    </row>
    <row r="81" spans="1:6">
      <c r="A81" t="s">
        <v>16</v>
      </c>
      <c r="B81" t="s">
        <v>4</v>
      </c>
      <c r="C81" t="s">
        <v>19</v>
      </c>
      <c r="D81">
        <v>12365300</v>
      </c>
      <c r="E81">
        <v>7022.25</v>
      </c>
      <c r="F81">
        <v>5.6789968702740704E-4</v>
      </c>
    </row>
    <row r="82" spans="1:6">
      <c r="A82" t="s">
        <v>16</v>
      </c>
      <c r="B82" t="s">
        <v>4</v>
      </c>
      <c r="C82" t="s">
        <v>19</v>
      </c>
      <c r="D82">
        <v>12365300</v>
      </c>
      <c r="E82">
        <v>77787.360000000001</v>
      </c>
      <c r="F82">
        <v>6.2907782261651599E-3</v>
      </c>
    </row>
    <row r="83" spans="1:6">
      <c r="A83" t="s">
        <v>16</v>
      </c>
      <c r="B83" t="s">
        <v>4</v>
      </c>
      <c r="C83" t="s">
        <v>19</v>
      </c>
      <c r="D83">
        <v>12365300</v>
      </c>
      <c r="E83">
        <v>30048.080000000002</v>
      </c>
      <c r="F83">
        <v>2.43003242945986E-3</v>
      </c>
    </row>
    <row r="84" spans="1:6">
      <c r="A84" t="s">
        <v>16</v>
      </c>
      <c r="B84" t="s">
        <v>4</v>
      </c>
      <c r="C84" t="s">
        <v>19</v>
      </c>
      <c r="D84">
        <v>12365300</v>
      </c>
      <c r="E84">
        <v>7690.95</v>
      </c>
      <c r="F84">
        <v>6.2197843966583903E-4</v>
      </c>
    </row>
    <row r="85" spans="1:6">
      <c r="A85" t="s">
        <v>16</v>
      </c>
      <c r="B85" t="s">
        <v>4</v>
      </c>
      <c r="C85" t="s">
        <v>17</v>
      </c>
      <c r="D85">
        <v>12900</v>
      </c>
      <c r="E85">
        <v>77400</v>
      </c>
      <c r="F85">
        <v>6</v>
      </c>
    </row>
    <row r="86" spans="1:6">
      <c r="A86" t="s">
        <v>16</v>
      </c>
      <c r="B86" t="s">
        <v>4</v>
      </c>
      <c r="C86" t="s">
        <v>17</v>
      </c>
      <c r="D86">
        <v>12900</v>
      </c>
      <c r="E86">
        <v>302811.08</v>
      </c>
      <c r="F86">
        <v>23.473727131782901</v>
      </c>
    </row>
    <row r="87" spans="1:6">
      <c r="A87" t="s">
        <v>16</v>
      </c>
      <c r="B87" t="s">
        <v>3</v>
      </c>
      <c r="C87" t="s">
        <v>17</v>
      </c>
      <c r="D87">
        <v>1500000</v>
      </c>
      <c r="E87">
        <v>33977.82</v>
      </c>
      <c r="F87">
        <v>2.2651879999999999E-2</v>
      </c>
    </row>
    <row r="88" spans="1:6">
      <c r="A88" t="s">
        <v>16</v>
      </c>
      <c r="B88" t="s">
        <v>3</v>
      </c>
      <c r="C88" t="s">
        <v>17</v>
      </c>
      <c r="D88">
        <v>1500000</v>
      </c>
      <c r="E88">
        <v>562.24</v>
      </c>
      <c r="F88">
        <v>3.74826666666667E-4</v>
      </c>
    </row>
    <row r="89" spans="1:6">
      <c r="A89" t="s">
        <v>16</v>
      </c>
      <c r="B89" t="s">
        <v>3</v>
      </c>
      <c r="C89" t="s">
        <v>17</v>
      </c>
      <c r="D89">
        <v>1500000</v>
      </c>
      <c r="E89">
        <v>628.70000000000005</v>
      </c>
      <c r="F89">
        <v>4.1913333333333302E-4</v>
      </c>
    </row>
    <row r="90" spans="1:6">
      <c r="A90" t="s">
        <v>16</v>
      </c>
      <c r="B90" t="s">
        <v>4</v>
      </c>
      <c r="C90" t="s">
        <v>17</v>
      </c>
      <c r="D90">
        <v>12900</v>
      </c>
      <c r="E90">
        <v>5206</v>
      </c>
      <c r="F90">
        <v>0.40356589147286798</v>
      </c>
    </row>
    <row r="91" spans="1:6">
      <c r="A91" t="s">
        <v>16</v>
      </c>
      <c r="B91" t="s">
        <v>3</v>
      </c>
      <c r="C91" t="s">
        <v>17</v>
      </c>
      <c r="D91">
        <v>1500000</v>
      </c>
      <c r="E91">
        <v>13612.5</v>
      </c>
      <c r="F91">
        <v>9.0749999999999997E-3</v>
      </c>
    </row>
    <row r="92" spans="1:6">
      <c r="A92" t="s">
        <v>16</v>
      </c>
      <c r="B92" t="s">
        <v>3</v>
      </c>
      <c r="C92" t="s">
        <v>17</v>
      </c>
      <c r="D92">
        <v>1500000</v>
      </c>
      <c r="E92">
        <v>6991.55</v>
      </c>
      <c r="F92">
        <v>4.6610333333333299E-3</v>
      </c>
    </row>
    <row r="93" spans="1:6">
      <c r="A93" t="s">
        <v>16</v>
      </c>
      <c r="B93" t="s">
        <v>3</v>
      </c>
      <c r="C93" t="s">
        <v>17</v>
      </c>
      <c r="D93">
        <v>1500000</v>
      </c>
      <c r="E93">
        <v>13750</v>
      </c>
      <c r="F93">
        <v>9.1666666666666702E-3</v>
      </c>
    </row>
    <row r="94" spans="1:6">
      <c r="A94" t="s">
        <v>16</v>
      </c>
      <c r="B94" t="s">
        <v>4</v>
      </c>
      <c r="C94" t="s">
        <v>17</v>
      </c>
      <c r="D94">
        <v>12900</v>
      </c>
      <c r="E94">
        <v>208122.92</v>
      </c>
      <c r="F94">
        <v>16.1335596899225</v>
      </c>
    </row>
    <row r="95" spans="1:6">
      <c r="A95" t="s">
        <v>16</v>
      </c>
      <c r="B95" t="s">
        <v>4</v>
      </c>
      <c r="C95" t="s">
        <v>17</v>
      </c>
      <c r="D95">
        <v>12900</v>
      </c>
      <c r="E95">
        <v>45375.15</v>
      </c>
      <c r="F95">
        <v>3.51745348837209</v>
      </c>
    </row>
    <row r="96" spans="1:6">
      <c r="A96" t="s">
        <v>16</v>
      </c>
      <c r="B96" t="s">
        <v>4</v>
      </c>
      <c r="C96" t="s">
        <v>17</v>
      </c>
      <c r="D96">
        <v>12900</v>
      </c>
      <c r="E96">
        <v>18150</v>
      </c>
      <c r="F96">
        <v>1.4069767441860499</v>
      </c>
    </row>
    <row r="97" spans="1:6">
      <c r="A97" t="s">
        <v>16</v>
      </c>
      <c r="B97" t="s">
        <v>4</v>
      </c>
      <c r="C97" t="s">
        <v>17</v>
      </c>
      <c r="D97">
        <v>12900</v>
      </c>
      <c r="E97">
        <v>45375.15</v>
      </c>
      <c r="F97">
        <v>3.51745348837209</v>
      </c>
    </row>
    <row r="98" spans="1:6">
      <c r="A98" t="s">
        <v>16</v>
      </c>
      <c r="B98" t="s">
        <v>4</v>
      </c>
      <c r="C98" t="s">
        <v>17</v>
      </c>
      <c r="D98">
        <v>12900</v>
      </c>
      <c r="E98">
        <v>45375</v>
      </c>
      <c r="F98">
        <v>3.5174418604651199</v>
      </c>
    </row>
    <row r="99" spans="1:6">
      <c r="A99" t="s">
        <v>16</v>
      </c>
      <c r="B99" t="s">
        <v>4</v>
      </c>
      <c r="C99" t="s">
        <v>17</v>
      </c>
      <c r="D99">
        <v>12900</v>
      </c>
      <c r="E99">
        <v>0</v>
      </c>
      <c r="F99">
        <v>0</v>
      </c>
    </row>
    <row r="100" spans="1:6">
      <c r="A100" t="s">
        <v>16</v>
      </c>
      <c r="B100" t="s">
        <v>10</v>
      </c>
      <c r="C100" t="s">
        <v>17</v>
      </c>
      <c r="D100">
        <v>198882</v>
      </c>
      <c r="E100">
        <v>6157.88</v>
      </c>
      <c r="F100">
        <v>3.0962480264679602E-2</v>
      </c>
    </row>
    <row r="101" spans="1:6">
      <c r="A101" t="s">
        <v>16</v>
      </c>
      <c r="B101" t="s">
        <v>10</v>
      </c>
      <c r="C101" t="s">
        <v>17</v>
      </c>
      <c r="D101">
        <v>198882</v>
      </c>
    </row>
    <row r="102" spans="1:6">
      <c r="A102" t="s">
        <v>16</v>
      </c>
      <c r="B102" t="s">
        <v>10</v>
      </c>
      <c r="C102" t="s">
        <v>17</v>
      </c>
      <c r="D102">
        <v>198882</v>
      </c>
      <c r="E102">
        <v>113.48</v>
      </c>
      <c r="F102">
        <v>5.7058959584075004E-4</v>
      </c>
    </row>
    <row r="103" spans="1:6">
      <c r="A103" t="s">
        <v>16</v>
      </c>
      <c r="B103" t="s">
        <v>10</v>
      </c>
      <c r="C103" t="s">
        <v>17</v>
      </c>
      <c r="D103">
        <v>198882</v>
      </c>
      <c r="E103">
        <v>4302.3</v>
      </c>
      <c r="F103">
        <v>2.1632425257187698E-2</v>
      </c>
    </row>
    <row r="104" spans="1:6">
      <c r="A104" t="s">
        <v>16</v>
      </c>
      <c r="B104" t="s">
        <v>10</v>
      </c>
      <c r="C104" t="s">
        <v>17</v>
      </c>
      <c r="D104">
        <v>198882</v>
      </c>
      <c r="E104">
        <v>52500</v>
      </c>
      <c r="F104">
        <v>0.26397562373668798</v>
      </c>
    </row>
    <row r="105" spans="1:6">
      <c r="A105" t="s">
        <v>16</v>
      </c>
      <c r="B105" t="s">
        <v>4</v>
      </c>
      <c r="C105" t="s">
        <v>19</v>
      </c>
      <c r="D105">
        <v>12365300</v>
      </c>
      <c r="E105">
        <v>1147.82</v>
      </c>
      <c r="F105">
        <v>9.2825891810146096E-5</v>
      </c>
    </row>
    <row r="106" spans="1:6">
      <c r="A106" t="s">
        <v>16</v>
      </c>
      <c r="B106" t="s">
        <v>4</v>
      </c>
      <c r="C106" t="s">
        <v>17</v>
      </c>
      <c r="D106">
        <v>12900</v>
      </c>
      <c r="E106">
        <v>1896.63</v>
      </c>
      <c r="F106">
        <v>0.14702558139534899</v>
      </c>
    </row>
    <row r="107" spans="1:6">
      <c r="A107" t="s">
        <v>16</v>
      </c>
      <c r="B107" t="s">
        <v>4</v>
      </c>
      <c r="C107" t="s">
        <v>17</v>
      </c>
      <c r="D107">
        <v>12900</v>
      </c>
      <c r="E107">
        <v>0</v>
      </c>
      <c r="F107">
        <v>0</v>
      </c>
    </row>
    <row r="108" spans="1:6">
      <c r="A108" t="s">
        <v>16</v>
      </c>
      <c r="B108" t="s">
        <v>4</v>
      </c>
      <c r="C108" t="s">
        <v>17</v>
      </c>
      <c r="D108">
        <v>12900</v>
      </c>
      <c r="E108">
        <v>48125</v>
      </c>
      <c r="F108">
        <v>3.7306201550387601</v>
      </c>
    </row>
    <row r="109" spans="1:6">
      <c r="A109" t="s">
        <v>16</v>
      </c>
      <c r="B109" t="s">
        <v>4</v>
      </c>
      <c r="C109" t="s">
        <v>17</v>
      </c>
      <c r="D109">
        <v>12900</v>
      </c>
      <c r="E109">
        <v>13560.92</v>
      </c>
      <c r="F109">
        <v>1.05123410852713</v>
      </c>
    </row>
    <row r="110" spans="1:6">
      <c r="A110" t="s">
        <v>16</v>
      </c>
      <c r="B110" t="s">
        <v>4</v>
      </c>
      <c r="C110" t="s">
        <v>17</v>
      </c>
      <c r="D110">
        <v>12900</v>
      </c>
      <c r="E110">
        <v>55052.69</v>
      </c>
      <c r="F110">
        <v>4.2676503875969001</v>
      </c>
    </row>
    <row r="111" spans="1:6">
      <c r="A111" t="s">
        <v>16</v>
      </c>
      <c r="B111" t="s">
        <v>4</v>
      </c>
      <c r="C111" t="s">
        <v>17</v>
      </c>
      <c r="D111">
        <v>12900</v>
      </c>
      <c r="E111">
        <v>14131.43</v>
      </c>
      <c r="F111">
        <v>1.09545968992248</v>
      </c>
    </row>
    <row r="112" spans="1:6">
      <c r="A112" t="s">
        <v>16</v>
      </c>
      <c r="B112" t="s">
        <v>4</v>
      </c>
      <c r="C112" t="s">
        <v>17</v>
      </c>
      <c r="D112">
        <v>12900</v>
      </c>
      <c r="E112">
        <v>3125</v>
      </c>
      <c r="F112">
        <v>0.242248062015504</v>
      </c>
    </row>
    <row r="113" spans="1:6">
      <c r="A113" t="s">
        <v>16</v>
      </c>
      <c r="B113" t="s">
        <v>4</v>
      </c>
      <c r="C113" t="s">
        <v>17</v>
      </c>
      <c r="D113">
        <v>12900</v>
      </c>
      <c r="E113">
        <v>1125</v>
      </c>
      <c r="F113">
        <v>8.7209302325581398E-2</v>
      </c>
    </row>
    <row r="114" spans="1:6">
      <c r="A114" t="s">
        <v>16</v>
      </c>
      <c r="B114" t="s">
        <v>4</v>
      </c>
      <c r="C114" t="s">
        <v>17</v>
      </c>
      <c r="D114">
        <v>12900</v>
      </c>
      <c r="E114">
        <v>4706.25</v>
      </c>
      <c r="F114">
        <v>0.36482558139534899</v>
      </c>
    </row>
    <row r="115" spans="1:6">
      <c r="A115" t="s">
        <v>16</v>
      </c>
      <c r="B115" t="s">
        <v>4</v>
      </c>
      <c r="C115" t="s">
        <v>17</v>
      </c>
      <c r="D115">
        <v>12900</v>
      </c>
      <c r="E115">
        <v>825</v>
      </c>
      <c r="F115">
        <v>6.3953488372092998E-2</v>
      </c>
    </row>
    <row r="116" spans="1:6">
      <c r="A116" t="s">
        <v>16</v>
      </c>
      <c r="B116" t="s">
        <v>4</v>
      </c>
      <c r="C116" t="s">
        <v>17</v>
      </c>
      <c r="D116">
        <v>12900</v>
      </c>
      <c r="E116">
        <v>1896.63</v>
      </c>
      <c r="F116">
        <v>0.14702558139534899</v>
      </c>
    </row>
    <row r="117" spans="1:6">
      <c r="A117" t="s">
        <v>16</v>
      </c>
      <c r="B117" t="s">
        <v>4</v>
      </c>
      <c r="C117" t="s">
        <v>17</v>
      </c>
      <c r="D117">
        <v>12900</v>
      </c>
      <c r="E117">
        <v>19181.25</v>
      </c>
      <c r="F117">
        <v>1.48691860465116</v>
      </c>
    </row>
    <row r="118" spans="1:6">
      <c r="A118" t="s">
        <v>16</v>
      </c>
      <c r="B118" t="s">
        <v>4</v>
      </c>
      <c r="C118" t="s">
        <v>17</v>
      </c>
      <c r="D118">
        <v>12900</v>
      </c>
      <c r="E118">
        <v>42500</v>
      </c>
      <c r="F118">
        <v>3.2945736434108501</v>
      </c>
    </row>
    <row r="119" spans="1:6">
      <c r="A119" t="s">
        <v>16</v>
      </c>
      <c r="B119" t="s">
        <v>4</v>
      </c>
      <c r="C119" t="s">
        <v>17</v>
      </c>
      <c r="D119">
        <v>12900</v>
      </c>
      <c r="E119">
        <v>10917.07</v>
      </c>
      <c r="F119">
        <v>0.846284496124031</v>
      </c>
    </row>
    <row r="120" spans="1:6">
      <c r="A120" t="s">
        <v>16</v>
      </c>
      <c r="B120" t="s">
        <v>4</v>
      </c>
      <c r="C120" t="s">
        <v>17</v>
      </c>
      <c r="D120">
        <v>12900</v>
      </c>
      <c r="E120">
        <v>60713.1</v>
      </c>
      <c r="F120">
        <v>4.7064418604651204</v>
      </c>
    </row>
    <row r="121" spans="1:6">
      <c r="A121" t="s">
        <v>16</v>
      </c>
      <c r="B121" t="s">
        <v>4</v>
      </c>
      <c r="C121" t="s">
        <v>17</v>
      </c>
      <c r="D121">
        <v>12900</v>
      </c>
      <c r="E121">
        <v>12349.97</v>
      </c>
      <c r="F121">
        <v>0.95736201550387601</v>
      </c>
    </row>
    <row r="122" spans="1:6">
      <c r="A122" t="s">
        <v>16</v>
      </c>
      <c r="B122" t="s">
        <v>4</v>
      </c>
      <c r="C122" t="s">
        <v>17</v>
      </c>
      <c r="D122">
        <v>12900</v>
      </c>
      <c r="E122">
        <v>3375</v>
      </c>
      <c r="F122">
        <v>0.26162790697674398</v>
      </c>
    </row>
    <row r="123" spans="1:6">
      <c r="A123" t="s">
        <v>16</v>
      </c>
      <c r="B123" t="s">
        <v>4</v>
      </c>
      <c r="C123" t="s">
        <v>17</v>
      </c>
      <c r="D123">
        <v>12900</v>
      </c>
      <c r="E123">
        <v>875</v>
      </c>
      <c r="F123">
        <v>6.7829457364341095E-2</v>
      </c>
    </row>
    <row r="124" spans="1:6">
      <c r="A124" t="s">
        <v>16</v>
      </c>
      <c r="B124" t="s">
        <v>4</v>
      </c>
      <c r="C124" t="s">
        <v>17</v>
      </c>
      <c r="D124">
        <v>12900</v>
      </c>
      <c r="E124">
        <v>1556.25</v>
      </c>
      <c r="F124">
        <v>0.12063953488372101</v>
      </c>
    </row>
    <row r="125" spans="1:6">
      <c r="A125" t="s">
        <v>16</v>
      </c>
      <c r="B125" t="s">
        <v>4</v>
      </c>
      <c r="C125" t="s">
        <v>17</v>
      </c>
      <c r="D125">
        <v>12900</v>
      </c>
      <c r="E125">
        <v>186534.13</v>
      </c>
      <c r="F125">
        <v>14.460010077519399</v>
      </c>
    </row>
    <row r="126" spans="1:6">
      <c r="A126" t="s">
        <v>16</v>
      </c>
      <c r="B126" t="s">
        <v>4</v>
      </c>
      <c r="C126" t="s">
        <v>17</v>
      </c>
      <c r="D126">
        <v>12900</v>
      </c>
      <c r="E126">
        <v>202350</v>
      </c>
      <c r="F126">
        <v>15.6860465116279</v>
      </c>
    </row>
    <row r="127" spans="1:6">
      <c r="A127" t="s">
        <v>16</v>
      </c>
      <c r="B127" t="s">
        <v>4</v>
      </c>
      <c r="C127" t="s">
        <v>19</v>
      </c>
      <c r="D127">
        <v>12365300</v>
      </c>
      <c r="E127">
        <v>750.63</v>
      </c>
      <c r="F127">
        <v>6.0704552255100998E-5</v>
      </c>
    </row>
    <row r="128" spans="1:6">
      <c r="A128" t="s">
        <v>16</v>
      </c>
      <c r="B128" t="s">
        <v>4</v>
      </c>
      <c r="C128" t="s">
        <v>17</v>
      </c>
      <c r="D128">
        <v>12900</v>
      </c>
      <c r="E128">
        <v>63.75</v>
      </c>
      <c r="F128">
        <v>4.9418604651162799E-3</v>
      </c>
    </row>
    <row r="129" spans="1:6">
      <c r="A129" t="s">
        <v>16</v>
      </c>
      <c r="B129" t="s">
        <v>4</v>
      </c>
      <c r="C129" t="s">
        <v>17</v>
      </c>
      <c r="D129">
        <v>12900</v>
      </c>
      <c r="E129">
        <v>1556.5</v>
      </c>
      <c r="F129">
        <v>0.120658914728682</v>
      </c>
    </row>
    <row r="130" spans="1:6">
      <c r="A130" t="s">
        <v>16</v>
      </c>
      <c r="B130" t="s">
        <v>4</v>
      </c>
      <c r="C130" t="s">
        <v>17</v>
      </c>
      <c r="D130">
        <v>12900</v>
      </c>
      <c r="E130">
        <v>46087.63</v>
      </c>
      <c r="F130">
        <v>3.5726844961240301</v>
      </c>
    </row>
    <row r="131" spans="1:6">
      <c r="A131" t="s">
        <v>16</v>
      </c>
      <c r="B131" t="s">
        <v>4</v>
      </c>
      <c r="C131" t="s">
        <v>17</v>
      </c>
      <c r="D131">
        <v>12900</v>
      </c>
      <c r="E131">
        <v>4362.38</v>
      </c>
      <c r="F131">
        <v>0.33816899224806202</v>
      </c>
    </row>
    <row r="132" spans="1:6">
      <c r="A132" t="s">
        <v>16</v>
      </c>
      <c r="B132" t="s">
        <v>4</v>
      </c>
      <c r="C132" t="s">
        <v>17</v>
      </c>
      <c r="D132">
        <v>12900</v>
      </c>
      <c r="E132">
        <v>65370</v>
      </c>
      <c r="F132">
        <v>5.0674418604651201</v>
      </c>
    </row>
    <row r="133" spans="1:6">
      <c r="A133" t="s">
        <v>16</v>
      </c>
      <c r="B133" t="s">
        <v>4</v>
      </c>
      <c r="C133" t="s">
        <v>19</v>
      </c>
      <c r="D133">
        <v>12365300</v>
      </c>
      <c r="E133">
        <v>44259.67</v>
      </c>
      <c r="F133">
        <v>3.5793446175992499E-3</v>
      </c>
    </row>
    <row r="134" spans="1:6">
      <c r="A134" t="s">
        <v>16</v>
      </c>
      <c r="B134" t="s">
        <v>4</v>
      </c>
      <c r="C134" t="s">
        <v>17</v>
      </c>
      <c r="D134">
        <v>12900</v>
      </c>
      <c r="E134">
        <v>35112</v>
      </c>
      <c r="F134">
        <v>2.7218604651162801</v>
      </c>
    </row>
    <row r="135" spans="1:6">
      <c r="A135" t="s">
        <v>16</v>
      </c>
      <c r="B135" t="s">
        <v>4</v>
      </c>
      <c r="C135" t="s">
        <v>17</v>
      </c>
      <c r="D135">
        <v>12900</v>
      </c>
      <c r="E135">
        <v>15048</v>
      </c>
      <c r="F135">
        <v>1.16651162790698</v>
      </c>
    </row>
    <row r="136" spans="1:6">
      <c r="A136" t="s">
        <v>16</v>
      </c>
      <c r="B136" t="s">
        <v>4</v>
      </c>
      <c r="C136" t="s">
        <v>17</v>
      </c>
      <c r="D136">
        <v>12900</v>
      </c>
      <c r="E136">
        <v>1111.77</v>
      </c>
      <c r="F136">
        <v>8.6183720930232605E-2</v>
      </c>
    </row>
    <row r="137" spans="1:6">
      <c r="A137" t="s">
        <v>16</v>
      </c>
      <c r="B137" t="s">
        <v>4</v>
      </c>
      <c r="C137" t="s">
        <v>19</v>
      </c>
      <c r="D137">
        <v>12365300</v>
      </c>
      <c r="E137">
        <v>27057.200000000001</v>
      </c>
      <c r="F137">
        <v>2.1881555643615599E-3</v>
      </c>
    </row>
    <row r="138" spans="1:6">
      <c r="A138" t="s">
        <v>16</v>
      </c>
      <c r="B138" t="s">
        <v>4</v>
      </c>
      <c r="C138" t="s">
        <v>19</v>
      </c>
      <c r="D138">
        <v>12365300</v>
      </c>
      <c r="E138">
        <v>87500</v>
      </c>
      <c r="F138">
        <v>7.0762537099787297E-3</v>
      </c>
    </row>
    <row r="139" spans="1:6">
      <c r="A139" t="s">
        <v>16</v>
      </c>
      <c r="B139" t="s">
        <v>10</v>
      </c>
      <c r="C139" t="s">
        <v>17</v>
      </c>
      <c r="D139">
        <v>198882</v>
      </c>
      <c r="E139">
        <v>7647.1</v>
      </c>
      <c r="F139">
        <v>3.8450437948130002E-2</v>
      </c>
    </row>
    <row r="140" spans="1:6">
      <c r="A140" t="s">
        <v>16</v>
      </c>
      <c r="B140" t="s">
        <v>10</v>
      </c>
      <c r="C140" t="s">
        <v>17</v>
      </c>
      <c r="D140">
        <v>198882</v>
      </c>
      <c r="E140">
        <v>12491.85</v>
      </c>
      <c r="F140">
        <v>6.2810359911907601E-2</v>
      </c>
    </row>
    <row r="141" spans="1:6">
      <c r="A141" t="s">
        <v>16</v>
      </c>
      <c r="B141" t="s">
        <v>10</v>
      </c>
      <c r="C141" t="s">
        <v>17</v>
      </c>
      <c r="D141">
        <v>198882</v>
      </c>
      <c r="E141">
        <v>30620.9</v>
      </c>
      <c r="F141">
        <v>0.15396516527388099</v>
      </c>
    </row>
    <row r="142" spans="1:6">
      <c r="A142" t="s">
        <v>16</v>
      </c>
      <c r="B142" t="s">
        <v>10</v>
      </c>
      <c r="C142" t="s">
        <v>17</v>
      </c>
      <c r="D142">
        <v>198882</v>
      </c>
      <c r="E142">
        <v>61342.1</v>
      </c>
      <c r="F142">
        <v>0.30843464969177697</v>
      </c>
    </row>
    <row r="143" spans="1:6">
      <c r="A143" t="s">
        <v>16</v>
      </c>
      <c r="B143" t="s">
        <v>4</v>
      </c>
      <c r="C143" t="s">
        <v>17</v>
      </c>
      <c r="D143">
        <v>12900</v>
      </c>
      <c r="E143">
        <v>3125</v>
      </c>
      <c r="F143">
        <v>0.242248062015504</v>
      </c>
    </row>
    <row r="144" spans="1:6">
      <c r="A144" t="s">
        <v>16</v>
      </c>
      <c r="B144" t="s">
        <v>4</v>
      </c>
      <c r="C144" t="s">
        <v>17</v>
      </c>
      <c r="D144">
        <v>12900</v>
      </c>
      <c r="E144">
        <v>62714.03</v>
      </c>
      <c r="F144">
        <v>4.8615527131783001</v>
      </c>
    </row>
    <row r="145" spans="1:6">
      <c r="A145" t="s">
        <v>16</v>
      </c>
      <c r="B145" t="s">
        <v>4</v>
      </c>
      <c r="C145" t="s">
        <v>17</v>
      </c>
      <c r="D145">
        <v>12900</v>
      </c>
      <c r="E145">
        <v>85800</v>
      </c>
      <c r="F145">
        <v>6.65116279069768</v>
      </c>
    </row>
    <row r="146" spans="1:6">
      <c r="A146" t="s">
        <v>16</v>
      </c>
      <c r="B146" t="s">
        <v>4</v>
      </c>
      <c r="C146" t="s">
        <v>17</v>
      </c>
      <c r="D146">
        <v>12900</v>
      </c>
      <c r="E146">
        <v>21450</v>
      </c>
      <c r="F146">
        <v>1.66279069767442</v>
      </c>
    </row>
    <row r="147" spans="1:6">
      <c r="A147" t="s">
        <v>16</v>
      </c>
      <c r="B147" t="s">
        <v>4</v>
      </c>
      <c r="C147" t="s">
        <v>17</v>
      </c>
      <c r="D147">
        <v>12900</v>
      </c>
      <c r="E147">
        <v>71765.36</v>
      </c>
      <c r="F147">
        <v>5.5632062015503898</v>
      </c>
    </row>
    <row r="148" spans="1:6">
      <c r="A148" t="s">
        <v>16</v>
      </c>
      <c r="B148" t="s">
        <v>4</v>
      </c>
      <c r="C148" t="s">
        <v>17</v>
      </c>
      <c r="D148">
        <v>12900</v>
      </c>
      <c r="E148">
        <v>17941.34</v>
      </c>
      <c r="F148">
        <v>1.3908015503875999</v>
      </c>
    </row>
    <row r="149" spans="1:6">
      <c r="A149" t="s">
        <v>16</v>
      </c>
      <c r="B149" t="s">
        <v>5</v>
      </c>
      <c r="C149" t="s">
        <v>18</v>
      </c>
      <c r="D149">
        <v>500000</v>
      </c>
      <c r="E149">
        <v>44999.85</v>
      </c>
      <c r="F149">
        <v>8.9999700000000002E-2</v>
      </c>
    </row>
    <row r="150" spans="1:6">
      <c r="A150" t="s">
        <v>16</v>
      </c>
      <c r="B150" t="s">
        <v>2</v>
      </c>
      <c r="C150" t="s">
        <v>18</v>
      </c>
      <c r="D150">
        <v>129902</v>
      </c>
      <c r="E150">
        <v>13200</v>
      </c>
      <c r="F150">
        <v>0.101615063663377</v>
      </c>
    </row>
    <row r="151" spans="1:6">
      <c r="A151" t="s">
        <v>16</v>
      </c>
      <c r="B151" t="s">
        <v>2</v>
      </c>
      <c r="C151" t="s">
        <v>18</v>
      </c>
      <c r="D151">
        <v>129902</v>
      </c>
      <c r="E151">
        <v>16258</v>
      </c>
      <c r="F151">
        <v>0.12515588674539299</v>
      </c>
    </row>
    <row r="152" spans="1:6">
      <c r="A152" t="s">
        <v>16</v>
      </c>
      <c r="B152" t="s">
        <v>2</v>
      </c>
      <c r="C152" t="s">
        <v>18</v>
      </c>
      <c r="D152">
        <v>129902</v>
      </c>
      <c r="E152">
        <v>8227.7900000000009</v>
      </c>
      <c r="F152">
        <v>6.3338439746886105E-2</v>
      </c>
    </row>
    <row r="153" spans="1:6">
      <c r="A153" t="s">
        <v>16</v>
      </c>
      <c r="B153" t="s">
        <v>2</v>
      </c>
      <c r="C153" t="s">
        <v>18</v>
      </c>
      <c r="D153">
        <v>129902</v>
      </c>
      <c r="E153">
        <v>2925.72</v>
      </c>
      <c r="F153">
        <v>2.2522516974334501E-2</v>
      </c>
    </row>
    <row r="154" spans="1:6">
      <c r="A154" t="s">
        <v>16</v>
      </c>
      <c r="B154" t="s">
        <v>2</v>
      </c>
      <c r="C154" t="s">
        <v>18</v>
      </c>
      <c r="D154">
        <v>129902</v>
      </c>
      <c r="E154">
        <v>2925.72</v>
      </c>
      <c r="F154">
        <v>2.2522516974334501E-2</v>
      </c>
    </row>
    <row r="155" spans="1:6">
      <c r="A155" t="s">
        <v>16</v>
      </c>
      <c r="B155" t="s">
        <v>2</v>
      </c>
      <c r="C155" t="s">
        <v>18</v>
      </c>
      <c r="D155">
        <v>129902</v>
      </c>
      <c r="E155">
        <v>5240.78</v>
      </c>
      <c r="F155">
        <v>4.0344105556496403E-2</v>
      </c>
    </row>
    <row r="156" spans="1:6">
      <c r="A156" t="s">
        <v>16</v>
      </c>
      <c r="B156" t="s">
        <v>2</v>
      </c>
      <c r="C156" t="s">
        <v>18</v>
      </c>
      <c r="D156">
        <v>129902</v>
      </c>
      <c r="E156">
        <v>17232.75</v>
      </c>
      <c r="F156">
        <v>0.132659620329171</v>
      </c>
    </row>
    <row r="157" spans="1:6">
      <c r="A157" t="s">
        <v>16</v>
      </c>
      <c r="B157" t="s">
        <v>2</v>
      </c>
      <c r="C157" t="s">
        <v>18</v>
      </c>
      <c r="D157">
        <v>129902</v>
      </c>
      <c r="E157">
        <v>6250</v>
      </c>
      <c r="F157">
        <v>4.8113193022432298E-2</v>
      </c>
    </row>
    <row r="158" spans="1:6">
      <c r="A158" t="s">
        <v>16</v>
      </c>
      <c r="B158" t="s">
        <v>2</v>
      </c>
      <c r="C158" t="s">
        <v>18</v>
      </c>
      <c r="D158">
        <v>129902</v>
      </c>
      <c r="E158">
        <v>72138.929999999993</v>
      </c>
      <c r="F158">
        <v>0.555333482163477</v>
      </c>
    </row>
    <row r="159" spans="1:6">
      <c r="A159" t="s">
        <v>16</v>
      </c>
      <c r="B159" t="s">
        <v>2</v>
      </c>
      <c r="C159" t="s">
        <v>18</v>
      </c>
      <c r="D159">
        <v>129902</v>
      </c>
      <c r="E159">
        <v>43032.54</v>
      </c>
      <c r="F159">
        <v>0.33126926452248601</v>
      </c>
    </row>
    <row r="160" spans="1:6">
      <c r="A160" t="s">
        <v>16</v>
      </c>
      <c r="B160" t="s">
        <v>2</v>
      </c>
      <c r="C160" t="s">
        <v>18</v>
      </c>
      <c r="D160">
        <v>129902</v>
      </c>
      <c r="E160">
        <v>11550</v>
      </c>
      <c r="F160">
        <v>8.8913180705454897E-2</v>
      </c>
    </row>
    <row r="161" spans="1:6">
      <c r="A161" t="s">
        <v>16</v>
      </c>
      <c r="B161" t="s">
        <v>2</v>
      </c>
      <c r="C161" t="s">
        <v>18</v>
      </c>
      <c r="D161">
        <v>129902</v>
      </c>
      <c r="E161">
        <v>7700</v>
      </c>
      <c r="F161">
        <v>5.92754538036366E-2</v>
      </c>
    </row>
    <row r="162" spans="1:6">
      <c r="A162" t="s">
        <v>16</v>
      </c>
      <c r="B162" t="s">
        <v>2</v>
      </c>
      <c r="C162" t="s">
        <v>18</v>
      </c>
      <c r="D162">
        <v>129902</v>
      </c>
      <c r="E162">
        <v>14461.25</v>
      </c>
      <c r="F162">
        <v>0.11132430601530401</v>
      </c>
    </row>
    <row r="163" spans="1:6">
      <c r="A163" t="s">
        <v>16</v>
      </c>
      <c r="B163" t="s">
        <v>2</v>
      </c>
      <c r="C163" t="s">
        <v>18</v>
      </c>
      <c r="D163">
        <v>129902</v>
      </c>
      <c r="E163">
        <v>13153.63</v>
      </c>
      <c r="F163">
        <v>0.10125810226170499</v>
      </c>
    </row>
    <row r="164" spans="1:6">
      <c r="A164" t="s">
        <v>16</v>
      </c>
      <c r="B164" t="s">
        <v>3</v>
      </c>
      <c r="C164" t="s">
        <v>17</v>
      </c>
      <c r="D164">
        <v>1500000</v>
      </c>
      <c r="E164">
        <v>2141.5500000000002</v>
      </c>
      <c r="F164">
        <v>1.4277000000000001E-3</v>
      </c>
    </row>
    <row r="165" spans="1:6">
      <c r="A165" t="s">
        <v>16</v>
      </c>
      <c r="B165" t="s">
        <v>3</v>
      </c>
      <c r="C165" t="s">
        <v>17</v>
      </c>
      <c r="D165">
        <v>1500000</v>
      </c>
      <c r="E165">
        <v>2486.0700000000002</v>
      </c>
      <c r="F165">
        <v>1.65738E-3</v>
      </c>
    </row>
    <row r="166" spans="1:6">
      <c r="A166" t="s">
        <v>16</v>
      </c>
      <c r="B166" t="s">
        <v>3</v>
      </c>
      <c r="C166" t="s">
        <v>17</v>
      </c>
      <c r="D166">
        <v>1500000</v>
      </c>
      <c r="E166">
        <v>6653.1</v>
      </c>
      <c r="F166">
        <v>4.4353999999999999E-3</v>
      </c>
    </row>
    <row r="167" spans="1:6">
      <c r="A167" t="s">
        <v>16</v>
      </c>
      <c r="B167" t="s">
        <v>3</v>
      </c>
      <c r="C167" t="s">
        <v>17</v>
      </c>
      <c r="D167">
        <v>1500000</v>
      </c>
      <c r="E167">
        <v>6979.74</v>
      </c>
      <c r="F167">
        <v>4.6531599999999999E-3</v>
      </c>
    </row>
    <row r="168" spans="1:6">
      <c r="A168" t="s">
        <v>16</v>
      </c>
      <c r="B168" t="s">
        <v>3</v>
      </c>
      <c r="C168" t="s">
        <v>19</v>
      </c>
      <c r="D168">
        <v>250000</v>
      </c>
      <c r="E168">
        <v>2283.33</v>
      </c>
      <c r="F168">
        <v>9.1333200000000003E-3</v>
      </c>
    </row>
    <row r="169" spans="1:6">
      <c r="A169" t="s">
        <v>16</v>
      </c>
      <c r="B169" t="s">
        <v>5</v>
      </c>
      <c r="C169" t="s">
        <v>18</v>
      </c>
      <c r="D169">
        <v>500000</v>
      </c>
      <c r="E169">
        <v>14107.5</v>
      </c>
      <c r="F169">
        <v>2.8215E-2</v>
      </c>
    </row>
    <row r="170" spans="1:6">
      <c r="A170" t="s">
        <v>16</v>
      </c>
      <c r="B170" t="s">
        <v>3</v>
      </c>
      <c r="C170" t="s">
        <v>17</v>
      </c>
      <c r="D170">
        <v>1500000</v>
      </c>
      <c r="E170">
        <v>2535.87</v>
      </c>
      <c r="F170">
        <v>1.6905799999999999E-3</v>
      </c>
    </row>
    <row r="171" spans="1:6">
      <c r="A171" t="s">
        <v>16</v>
      </c>
      <c r="B171" t="s">
        <v>3</v>
      </c>
      <c r="C171" t="s">
        <v>17</v>
      </c>
      <c r="D171">
        <v>1500000</v>
      </c>
      <c r="E171">
        <v>125000</v>
      </c>
      <c r="F171">
        <v>8.3333333333333301E-2</v>
      </c>
    </row>
    <row r="172" spans="1:6">
      <c r="A172" t="s">
        <v>16</v>
      </c>
      <c r="B172" t="s">
        <v>3</v>
      </c>
      <c r="C172" t="s">
        <v>17</v>
      </c>
      <c r="D172">
        <v>1500000</v>
      </c>
      <c r="E172">
        <v>125000</v>
      </c>
      <c r="F172">
        <v>8.3333333333333301E-2</v>
      </c>
    </row>
    <row r="173" spans="1:6">
      <c r="A173" t="s">
        <v>16</v>
      </c>
      <c r="B173" t="s">
        <v>3</v>
      </c>
      <c r="C173" t="s">
        <v>17</v>
      </c>
      <c r="D173">
        <v>1500000</v>
      </c>
      <c r="E173">
        <v>80000</v>
      </c>
      <c r="F173">
        <v>5.3333333333333302E-2</v>
      </c>
    </row>
    <row r="174" spans="1:6">
      <c r="A174" t="s">
        <v>16</v>
      </c>
      <c r="B174" t="s">
        <v>3</v>
      </c>
      <c r="C174" t="s">
        <v>17</v>
      </c>
      <c r="D174">
        <v>1500000</v>
      </c>
      <c r="E174">
        <v>320000</v>
      </c>
      <c r="F174">
        <v>0.21333333333333299</v>
      </c>
    </row>
    <row r="175" spans="1:6">
      <c r="A175" t="s">
        <v>16</v>
      </c>
      <c r="B175" t="s">
        <v>3</v>
      </c>
      <c r="C175" t="s">
        <v>17</v>
      </c>
      <c r="D175">
        <v>1500000</v>
      </c>
      <c r="E175">
        <v>320000</v>
      </c>
      <c r="F175">
        <v>0.21333333333333299</v>
      </c>
    </row>
    <row r="176" spans="1:6">
      <c r="A176" t="s">
        <v>16</v>
      </c>
      <c r="B176" t="s">
        <v>3</v>
      </c>
      <c r="C176" t="s">
        <v>17</v>
      </c>
      <c r="D176">
        <v>1500000</v>
      </c>
      <c r="E176">
        <v>211206.7</v>
      </c>
      <c r="F176">
        <v>0.14080446666666699</v>
      </c>
    </row>
    <row r="177" spans="1:6">
      <c r="A177" t="s">
        <v>16</v>
      </c>
      <c r="B177" t="s">
        <v>3</v>
      </c>
      <c r="C177" t="s">
        <v>17</v>
      </c>
      <c r="D177">
        <v>1500000</v>
      </c>
      <c r="E177">
        <v>275569.44</v>
      </c>
      <c r="F177">
        <v>0.18371296000000001</v>
      </c>
    </row>
    <row r="178" spans="1:6">
      <c r="A178" t="s">
        <v>16</v>
      </c>
      <c r="B178" t="s">
        <v>3</v>
      </c>
      <c r="C178" t="s">
        <v>17</v>
      </c>
      <c r="D178">
        <v>1500000</v>
      </c>
      <c r="E178">
        <v>275569.44</v>
      </c>
      <c r="F178">
        <v>0.18371296000000001</v>
      </c>
    </row>
    <row r="179" spans="1:6">
      <c r="A179" t="s">
        <v>16</v>
      </c>
      <c r="B179" t="s">
        <v>3</v>
      </c>
      <c r="C179" t="s">
        <v>17</v>
      </c>
      <c r="D179">
        <v>1500000</v>
      </c>
      <c r="E179">
        <v>50332.73</v>
      </c>
      <c r="F179">
        <v>3.3555153333333303E-2</v>
      </c>
    </row>
    <row r="180" spans="1:6">
      <c r="A180" t="s">
        <v>16</v>
      </c>
      <c r="B180" t="s">
        <v>3</v>
      </c>
      <c r="C180" t="s">
        <v>17</v>
      </c>
      <c r="D180">
        <v>1500000</v>
      </c>
      <c r="E180">
        <v>57539.3</v>
      </c>
      <c r="F180">
        <v>3.83595333333333E-2</v>
      </c>
    </row>
    <row r="181" spans="1:6">
      <c r="A181" t="s">
        <v>16</v>
      </c>
      <c r="B181" t="s">
        <v>3</v>
      </c>
      <c r="C181" t="s">
        <v>17</v>
      </c>
      <c r="D181">
        <v>1500000</v>
      </c>
      <c r="E181">
        <v>212357.74</v>
      </c>
      <c r="F181">
        <v>0.14157182666666701</v>
      </c>
    </row>
    <row r="182" spans="1:6">
      <c r="A182" t="s">
        <v>16</v>
      </c>
      <c r="B182" t="s">
        <v>3</v>
      </c>
      <c r="C182" t="s">
        <v>19</v>
      </c>
      <c r="D182">
        <v>250000</v>
      </c>
      <c r="E182">
        <v>31250</v>
      </c>
      <c r="F182">
        <v>0.125</v>
      </c>
    </row>
    <row r="183" spans="1:6">
      <c r="A183" t="s">
        <v>16</v>
      </c>
      <c r="B183" t="s">
        <v>3</v>
      </c>
      <c r="C183" t="s">
        <v>17</v>
      </c>
      <c r="D183">
        <v>1500000</v>
      </c>
      <c r="E183">
        <v>43750</v>
      </c>
      <c r="F183">
        <v>2.9166666666666698E-2</v>
      </c>
    </row>
    <row r="184" spans="1:6">
      <c r="A184" t="s">
        <v>16</v>
      </c>
      <c r="B184" t="s">
        <v>3</v>
      </c>
      <c r="C184" t="s">
        <v>19</v>
      </c>
      <c r="D184">
        <v>250000</v>
      </c>
      <c r="E184">
        <v>75000</v>
      </c>
      <c r="F184">
        <v>0.3</v>
      </c>
    </row>
    <row r="185" spans="1:6">
      <c r="A185" t="s">
        <v>16</v>
      </c>
      <c r="B185" t="s">
        <v>3</v>
      </c>
      <c r="C185" t="s">
        <v>19</v>
      </c>
      <c r="D185">
        <v>250000</v>
      </c>
      <c r="E185">
        <v>31250</v>
      </c>
      <c r="F185">
        <v>0.125</v>
      </c>
    </row>
    <row r="186" spans="1:6">
      <c r="A186" t="s">
        <v>16</v>
      </c>
      <c r="B186" t="s">
        <v>3</v>
      </c>
      <c r="C186" t="s">
        <v>17</v>
      </c>
      <c r="D186">
        <v>1500000</v>
      </c>
      <c r="E186">
        <v>43750</v>
      </c>
      <c r="F186">
        <v>2.9166666666666698E-2</v>
      </c>
    </row>
    <row r="187" spans="1:6">
      <c r="A187" t="s">
        <v>16</v>
      </c>
      <c r="B187" t="s">
        <v>3</v>
      </c>
      <c r="C187" t="s">
        <v>19</v>
      </c>
      <c r="D187">
        <v>250000</v>
      </c>
      <c r="E187">
        <v>75000</v>
      </c>
      <c r="F187">
        <v>0.3</v>
      </c>
    </row>
    <row r="188" spans="1:6">
      <c r="A188" t="s">
        <v>16</v>
      </c>
      <c r="B188" t="s">
        <v>3</v>
      </c>
      <c r="C188" t="s">
        <v>19</v>
      </c>
      <c r="D188">
        <v>250000</v>
      </c>
      <c r="E188">
        <v>23125</v>
      </c>
      <c r="F188">
        <v>9.2499999999999999E-2</v>
      </c>
    </row>
    <row r="189" spans="1:6">
      <c r="A189" t="s">
        <v>16</v>
      </c>
      <c r="B189" t="s">
        <v>3</v>
      </c>
      <c r="C189" t="s">
        <v>19</v>
      </c>
      <c r="D189">
        <v>250000</v>
      </c>
      <c r="E189">
        <v>21875</v>
      </c>
      <c r="F189">
        <v>8.7499999999999994E-2</v>
      </c>
    </row>
    <row r="190" spans="1:6">
      <c r="A190" t="s">
        <v>16</v>
      </c>
      <c r="B190" t="s">
        <v>3</v>
      </c>
      <c r="C190" t="s">
        <v>19</v>
      </c>
      <c r="D190">
        <v>250000</v>
      </c>
      <c r="E190">
        <v>47500</v>
      </c>
      <c r="F190">
        <v>0.19</v>
      </c>
    </row>
    <row r="191" spans="1:6">
      <c r="A191" t="s">
        <v>16</v>
      </c>
      <c r="B191" t="s">
        <v>3</v>
      </c>
      <c r="C191" t="s">
        <v>17</v>
      </c>
      <c r="D191">
        <v>1500000</v>
      </c>
      <c r="E191">
        <v>7632.55</v>
      </c>
      <c r="F191">
        <v>5.0883666666666702E-3</v>
      </c>
    </row>
    <row r="192" spans="1:6">
      <c r="A192" t="s">
        <v>16</v>
      </c>
      <c r="B192" t="s">
        <v>3</v>
      </c>
      <c r="C192" t="s">
        <v>17</v>
      </c>
      <c r="D192">
        <v>1500000</v>
      </c>
      <c r="E192">
        <v>2563.13</v>
      </c>
      <c r="F192">
        <v>1.70875333333333E-3</v>
      </c>
    </row>
    <row r="193" spans="1:6">
      <c r="A193" t="s">
        <v>16</v>
      </c>
      <c r="B193" t="s">
        <v>4</v>
      </c>
      <c r="C193" t="s">
        <v>17</v>
      </c>
      <c r="D193">
        <v>12900</v>
      </c>
      <c r="E193">
        <v>15047.5</v>
      </c>
      <c r="F193">
        <v>1.16647286821705</v>
      </c>
    </row>
    <row r="194" spans="1:6">
      <c r="A194" t="s">
        <v>16</v>
      </c>
      <c r="B194" t="s">
        <v>4</v>
      </c>
      <c r="C194" t="s">
        <v>17</v>
      </c>
      <c r="D194">
        <v>12900</v>
      </c>
      <c r="E194">
        <v>2852.5</v>
      </c>
      <c r="F194">
        <v>0.22112403100775199</v>
      </c>
    </row>
    <row r="195" spans="1:6">
      <c r="A195" t="s">
        <v>16</v>
      </c>
      <c r="B195" t="s">
        <v>4</v>
      </c>
      <c r="C195" t="s">
        <v>17</v>
      </c>
      <c r="D195">
        <v>12900</v>
      </c>
      <c r="E195">
        <v>495</v>
      </c>
      <c r="F195">
        <v>3.8372093023255803E-2</v>
      </c>
    </row>
    <row r="196" spans="1:6">
      <c r="A196" t="s">
        <v>16</v>
      </c>
      <c r="B196" t="s">
        <v>10</v>
      </c>
      <c r="C196" t="s">
        <v>17</v>
      </c>
      <c r="D196">
        <v>198882</v>
      </c>
      <c r="E196">
        <v>9294.35</v>
      </c>
      <c r="F196">
        <v>4.6732987399563601E-2</v>
      </c>
    </row>
    <row r="197" spans="1:6">
      <c r="A197" t="s">
        <v>16</v>
      </c>
      <c r="B197" t="s">
        <v>4</v>
      </c>
      <c r="C197" t="s">
        <v>17</v>
      </c>
      <c r="D197">
        <v>12900</v>
      </c>
      <c r="E197">
        <v>1412.55</v>
      </c>
      <c r="F197">
        <v>0.1095</v>
      </c>
    </row>
    <row r="198" spans="1:6">
      <c r="A198" t="s">
        <v>16</v>
      </c>
      <c r="B198" t="s">
        <v>10</v>
      </c>
      <c r="C198" t="s">
        <v>17</v>
      </c>
      <c r="D198">
        <v>198882</v>
      </c>
      <c r="E198">
        <v>63750</v>
      </c>
      <c r="F198">
        <v>0.32054182882312099</v>
      </c>
    </row>
    <row r="199" spans="1:6">
      <c r="A199" t="s">
        <v>16</v>
      </c>
      <c r="B199" t="s">
        <v>10</v>
      </c>
      <c r="C199" t="s">
        <v>17</v>
      </c>
      <c r="D199">
        <v>198882</v>
      </c>
      <c r="E199">
        <v>3098.63</v>
      </c>
      <c r="F199">
        <v>1.55802435615088E-2</v>
      </c>
    </row>
    <row r="200" spans="1:6">
      <c r="A200" t="s">
        <v>16</v>
      </c>
      <c r="B200" t="s">
        <v>10</v>
      </c>
      <c r="C200" t="s">
        <v>17</v>
      </c>
      <c r="D200">
        <v>198882</v>
      </c>
      <c r="E200">
        <v>1747.2</v>
      </c>
      <c r="F200">
        <v>8.78510875795698E-3</v>
      </c>
    </row>
    <row r="201" spans="1:6">
      <c r="A201" t="s">
        <v>16</v>
      </c>
      <c r="B201" t="s">
        <v>10</v>
      </c>
      <c r="C201" t="s">
        <v>17</v>
      </c>
      <c r="D201">
        <v>198882</v>
      </c>
      <c r="E201">
        <v>2458.58</v>
      </c>
      <c r="F201">
        <v>1.23620036001247E-2</v>
      </c>
    </row>
    <row r="202" spans="1:6">
      <c r="A202" t="s">
        <v>16</v>
      </c>
      <c r="B202" t="s">
        <v>10</v>
      </c>
      <c r="C202" t="s">
        <v>17</v>
      </c>
      <c r="D202">
        <v>198882</v>
      </c>
      <c r="E202">
        <v>11249.93</v>
      </c>
      <c r="F202">
        <v>5.6565853118934799E-2</v>
      </c>
    </row>
    <row r="203" spans="1:6">
      <c r="A203" t="s">
        <v>16</v>
      </c>
      <c r="B203" t="s">
        <v>10</v>
      </c>
      <c r="C203" t="s">
        <v>17</v>
      </c>
      <c r="D203">
        <v>198882</v>
      </c>
      <c r="E203">
        <v>14603.3</v>
      </c>
      <c r="F203">
        <v>7.3426956687885306E-2</v>
      </c>
    </row>
    <row r="204" spans="1:6">
      <c r="A204" t="s">
        <v>16</v>
      </c>
      <c r="B204" t="s">
        <v>10</v>
      </c>
      <c r="C204" t="s">
        <v>17</v>
      </c>
      <c r="D204">
        <v>198882</v>
      </c>
      <c r="E204">
        <v>28940.65</v>
      </c>
      <c r="F204">
        <v>0.14551668828752701</v>
      </c>
    </row>
    <row r="205" spans="1:6">
      <c r="A205" t="s">
        <v>16</v>
      </c>
      <c r="B205" t="s">
        <v>10</v>
      </c>
      <c r="C205" t="s">
        <v>17</v>
      </c>
      <c r="D205">
        <v>198882</v>
      </c>
      <c r="E205">
        <v>146052.65</v>
      </c>
      <c r="F205">
        <v>0.73436836918373705</v>
      </c>
    </row>
    <row r="206" spans="1:6">
      <c r="A206" t="s">
        <v>16</v>
      </c>
      <c r="B206" t="s">
        <v>3</v>
      </c>
      <c r="C206" t="s">
        <v>17</v>
      </c>
      <c r="D206">
        <v>1500000</v>
      </c>
      <c r="E206">
        <v>25000</v>
      </c>
      <c r="F206">
        <v>1.6666666666666701E-2</v>
      </c>
    </row>
    <row r="207" spans="1:6">
      <c r="A207" t="s">
        <v>16</v>
      </c>
      <c r="B207" t="s">
        <v>4</v>
      </c>
      <c r="C207" t="s">
        <v>17</v>
      </c>
      <c r="D207">
        <v>12900</v>
      </c>
      <c r="E207">
        <v>6250</v>
      </c>
      <c r="F207">
        <v>0.484496124031008</v>
      </c>
    </row>
    <row r="208" spans="1:6">
      <c r="A208" t="s">
        <v>16</v>
      </c>
      <c r="B208" t="s">
        <v>4</v>
      </c>
      <c r="C208" t="s">
        <v>17</v>
      </c>
      <c r="D208">
        <v>12900</v>
      </c>
      <c r="E208">
        <v>12500</v>
      </c>
      <c r="F208">
        <v>0.968992248062016</v>
      </c>
    </row>
    <row r="209" spans="1:6">
      <c r="A209" t="s">
        <v>16</v>
      </c>
      <c r="B209" t="s">
        <v>4</v>
      </c>
      <c r="C209" t="s">
        <v>19</v>
      </c>
      <c r="D209">
        <v>12365300</v>
      </c>
      <c r="E209">
        <v>2645.75</v>
      </c>
      <c r="F209">
        <v>2.1396569432201399E-4</v>
      </c>
    </row>
    <row r="210" spans="1:6">
      <c r="A210" t="s">
        <v>16</v>
      </c>
      <c r="B210" t="s">
        <v>3</v>
      </c>
      <c r="C210" t="s">
        <v>18</v>
      </c>
      <c r="D210">
        <v>12788092</v>
      </c>
      <c r="E210">
        <v>2939.29</v>
      </c>
      <c r="F210">
        <v>2.2984585972637701E-4</v>
      </c>
    </row>
    <row r="211" spans="1:6">
      <c r="A211" t="s">
        <v>16</v>
      </c>
      <c r="B211" t="s">
        <v>3</v>
      </c>
      <c r="C211" t="s">
        <v>17</v>
      </c>
      <c r="D211">
        <v>1500000</v>
      </c>
      <c r="E211">
        <v>5207.66</v>
      </c>
      <c r="F211">
        <v>3.4717733333333302E-3</v>
      </c>
    </row>
    <row r="212" spans="1:6">
      <c r="A212" t="s">
        <v>16</v>
      </c>
      <c r="B212" t="s">
        <v>3</v>
      </c>
      <c r="C212" t="s">
        <v>17</v>
      </c>
      <c r="D212">
        <v>1500000</v>
      </c>
      <c r="E212">
        <v>5601.1</v>
      </c>
      <c r="F212">
        <v>3.7340666666666701E-3</v>
      </c>
    </row>
    <row r="213" spans="1:6">
      <c r="A213" t="s">
        <v>16</v>
      </c>
      <c r="B213" t="s">
        <v>3</v>
      </c>
      <c r="C213" t="s">
        <v>19</v>
      </c>
      <c r="D213">
        <v>250000</v>
      </c>
      <c r="E213">
        <v>1972.37</v>
      </c>
      <c r="F213">
        <v>7.8894800000000008E-3</v>
      </c>
    </row>
    <row r="214" spans="1:6">
      <c r="A214" t="s">
        <v>16</v>
      </c>
      <c r="B214" t="s">
        <v>3</v>
      </c>
      <c r="C214" t="s">
        <v>19</v>
      </c>
      <c r="D214">
        <v>250000</v>
      </c>
      <c r="E214">
        <v>2141.5500000000002</v>
      </c>
      <c r="F214">
        <v>8.5661999999999995E-3</v>
      </c>
    </row>
    <row r="215" spans="1:6">
      <c r="A215" t="s">
        <v>16</v>
      </c>
      <c r="B215" t="s">
        <v>3</v>
      </c>
      <c r="C215" t="s">
        <v>17</v>
      </c>
      <c r="D215">
        <v>1500000</v>
      </c>
      <c r="E215">
        <v>3136.39</v>
      </c>
      <c r="F215">
        <v>2.0909266666666701E-3</v>
      </c>
    </row>
    <row r="216" spans="1:6">
      <c r="A216" t="s">
        <v>16</v>
      </c>
      <c r="B216" t="s">
        <v>3</v>
      </c>
      <c r="C216" t="s">
        <v>17</v>
      </c>
      <c r="D216">
        <v>1500000</v>
      </c>
      <c r="E216">
        <v>35127.9</v>
      </c>
      <c r="F216">
        <v>2.3418600000000001E-2</v>
      </c>
    </row>
    <row r="217" spans="1:6">
      <c r="A217" t="s">
        <v>16</v>
      </c>
      <c r="B217" t="s">
        <v>3</v>
      </c>
      <c r="C217" t="s">
        <v>19</v>
      </c>
      <c r="D217">
        <v>250000</v>
      </c>
      <c r="E217">
        <v>825</v>
      </c>
      <c r="F217">
        <v>3.3E-3</v>
      </c>
    </row>
    <row r="218" spans="1:6">
      <c r="A218" t="s">
        <v>16</v>
      </c>
      <c r="B218" t="s">
        <v>8</v>
      </c>
      <c r="C218" t="s">
        <v>17</v>
      </c>
      <c r="D218">
        <v>750000</v>
      </c>
      <c r="E218">
        <v>8452.1299999999992</v>
      </c>
      <c r="F218">
        <v>1.12695066666667E-2</v>
      </c>
    </row>
    <row r="219" spans="1:6">
      <c r="A219" t="s">
        <v>16</v>
      </c>
      <c r="B219" t="s">
        <v>8</v>
      </c>
      <c r="C219" t="s">
        <v>19</v>
      </c>
      <c r="D219">
        <v>750000</v>
      </c>
      <c r="E219">
        <v>7475</v>
      </c>
      <c r="F219">
        <v>9.9666666666666705E-3</v>
      </c>
    </row>
    <row r="220" spans="1:6">
      <c r="A220" t="s">
        <v>16</v>
      </c>
      <c r="B220" t="s">
        <v>8</v>
      </c>
      <c r="C220" t="s">
        <v>19</v>
      </c>
      <c r="D220">
        <v>750000</v>
      </c>
      <c r="E220">
        <v>15563.87</v>
      </c>
      <c r="F220">
        <v>2.0751826666666699E-2</v>
      </c>
    </row>
    <row r="221" spans="1:6">
      <c r="A221" t="s">
        <v>16</v>
      </c>
      <c r="B221" t="s">
        <v>8</v>
      </c>
      <c r="C221" t="s">
        <v>19</v>
      </c>
      <c r="D221">
        <v>750000</v>
      </c>
      <c r="E221">
        <v>2739.83</v>
      </c>
      <c r="F221">
        <v>3.6531066666666699E-3</v>
      </c>
    </row>
    <row r="222" spans="1:6">
      <c r="A222" t="s">
        <v>16</v>
      </c>
      <c r="B222" t="s">
        <v>8</v>
      </c>
      <c r="C222" t="s">
        <v>17</v>
      </c>
      <c r="D222">
        <v>750000</v>
      </c>
      <c r="E222">
        <v>2228.33</v>
      </c>
      <c r="F222">
        <v>2.9711066666666701E-3</v>
      </c>
    </row>
    <row r="223" spans="1:6">
      <c r="A223" t="s">
        <v>16</v>
      </c>
      <c r="B223" t="s">
        <v>8</v>
      </c>
      <c r="C223" t="s">
        <v>17</v>
      </c>
      <c r="D223">
        <v>750000</v>
      </c>
      <c r="E223">
        <v>7162.88</v>
      </c>
      <c r="F223">
        <v>9.5505066666666701E-3</v>
      </c>
    </row>
    <row r="224" spans="1:6">
      <c r="A224" t="s">
        <v>16</v>
      </c>
      <c r="B224" t="s">
        <v>3</v>
      </c>
      <c r="C224" t="s">
        <v>18</v>
      </c>
      <c r="D224">
        <v>12788092</v>
      </c>
      <c r="E224">
        <v>2340.25</v>
      </c>
      <c r="F224">
        <v>1.8300228055913301E-4</v>
      </c>
    </row>
    <row r="225" spans="1:6">
      <c r="A225" t="s">
        <v>16</v>
      </c>
      <c r="B225" t="s">
        <v>3</v>
      </c>
      <c r="C225" t="s">
        <v>18</v>
      </c>
      <c r="D225">
        <v>12788092</v>
      </c>
      <c r="E225">
        <v>125</v>
      </c>
      <c r="F225">
        <v>9.7747185428443905E-6</v>
      </c>
    </row>
    <row r="226" spans="1:6">
      <c r="A226" t="s">
        <v>16</v>
      </c>
      <c r="B226" t="s">
        <v>10</v>
      </c>
      <c r="C226" t="s">
        <v>17</v>
      </c>
      <c r="D226">
        <v>198882</v>
      </c>
      <c r="E226">
        <v>5839.35</v>
      </c>
      <c r="F226">
        <v>2.93608773041301E-2</v>
      </c>
    </row>
    <row r="227" spans="1:6">
      <c r="A227" t="s">
        <v>16</v>
      </c>
      <c r="B227" t="s">
        <v>4</v>
      </c>
      <c r="C227" t="s">
        <v>17</v>
      </c>
      <c r="D227">
        <v>12900</v>
      </c>
      <c r="E227">
        <v>36833.85</v>
      </c>
      <c r="F227">
        <v>2.8553372093023199</v>
      </c>
    </row>
    <row r="228" spans="1:6">
      <c r="A228" t="s">
        <v>16</v>
      </c>
      <c r="B228" t="s">
        <v>4</v>
      </c>
      <c r="C228" t="s">
        <v>17</v>
      </c>
      <c r="D228">
        <v>12900</v>
      </c>
      <c r="E228">
        <v>6268.75</v>
      </c>
      <c r="F228">
        <v>0.48594961240310097</v>
      </c>
    </row>
    <row r="229" spans="1:6">
      <c r="A229" t="s">
        <v>16</v>
      </c>
      <c r="B229" t="s">
        <v>4</v>
      </c>
      <c r="C229" t="s">
        <v>17</v>
      </c>
      <c r="D229">
        <v>12900</v>
      </c>
      <c r="E229">
        <v>45473.07</v>
      </c>
      <c r="F229">
        <v>3.52504418604651</v>
      </c>
    </row>
    <row r="230" spans="1:6">
      <c r="A230" t="s">
        <v>16</v>
      </c>
      <c r="B230" t="s">
        <v>4</v>
      </c>
      <c r="C230" t="s">
        <v>17</v>
      </c>
      <c r="D230">
        <v>12900</v>
      </c>
      <c r="E230">
        <v>9436.56</v>
      </c>
      <c r="F230">
        <v>0.73151627906976702</v>
      </c>
    </row>
    <row r="231" spans="1:6">
      <c r="A231" t="s">
        <v>16</v>
      </c>
      <c r="B231" t="s">
        <v>4</v>
      </c>
      <c r="C231" t="s">
        <v>17</v>
      </c>
      <c r="D231">
        <v>12900</v>
      </c>
      <c r="E231">
        <v>30030.63</v>
      </c>
      <c r="F231">
        <v>2.3279558139534902</v>
      </c>
    </row>
    <row r="232" spans="1:6">
      <c r="A232" t="s">
        <v>16</v>
      </c>
      <c r="B232" t="s">
        <v>3</v>
      </c>
      <c r="C232" t="s">
        <v>19</v>
      </c>
      <c r="D232">
        <v>250000</v>
      </c>
      <c r="E232">
        <v>2722.5</v>
      </c>
      <c r="F232">
        <v>1.089E-2</v>
      </c>
    </row>
    <row r="233" spans="1:6">
      <c r="A233" t="s">
        <v>16</v>
      </c>
      <c r="B233" t="s">
        <v>5</v>
      </c>
      <c r="C233" t="s">
        <v>18</v>
      </c>
      <c r="D233">
        <v>500000</v>
      </c>
      <c r="E233">
        <v>71875</v>
      </c>
      <c r="F233">
        <v>0.14374999999999999</v>
      </c>
    </row>
    <row r="234" spans="1:6">
      <c r="A234" t="s">
        <v>16</v>
      </c>
      <c r="B234" t="s">
        <v>5</v>
      </c>
      <c r="C234" t="s">
        <v>17</v>
      </c>
      <c r="D234">
        <v>500000</v>
      </c>
      <c r="E234">
        <v>62500</v>
      </c>
      <c r="F234">
        <v>0.125</v>
      </c>
    </row>
    <row r="235" spans="1:6">
      <c r="A235" t="s">
        <v>16</v>
      </c>
      <c r="B235" t="s">
        <v>5</v>
      </c>
      <c r="C235" t="s">
        <v>17</v>
      </c>
      <c r="D235">
        <v>500000</v>
      </c>
      <c r="E235">
        <v>84375</v>
      </c>
      <c r="F235">
        <v>0.16875000000000001</v>
      </c>
    </row>
    <row r="236" spans="1:6">
      <c r="A236" t="s">
        <v>16</v>
      </c>
      <c r="B236" t="s">
        <v>4</v>
      </c>
      <c r="C236" t="s">
        <v>18</v>
      </c>
      <c r="D236">
        <v>1278023</v>
      </c>
      <c r="E236">
        <v>55107.13</v>
      </c>
      <c r="F236">
        <v>4.3119044023464399E-2</v>
      </c>
    </row>
    <row r="237" spans="1:6">
      <c r="A237" t="s">
        <v>16</v>
      </c>
      <c r="B237" t="s">
        <v>3</v>
      </c>
      <c r="C237" t="s">
        <v>19</v>
      </c>
      <c r="D237">
        <v>250000</v>
      </c>
      <c r="E237">
        <v>943.5</v>
      </c>
      <c r="F237">
        <v>3.774E-3</v>
      </c>
    </row>
    <row r="238" spans="1:6">
      <c r="A238" t="s">
        <v>16</v>
      </c>
      <c r="B238" t="s">
        <v>3</v>
      </c>
      <c r="C238" t="s">
        <v>19</v>
      </c>
      <c r="D238">
        <v>250000</v>
      </c>
      <c r="E238">
        <v>2809.13</v>
      </c>
      <c r="F238">
        <v>1.123652E-2</v>
      </c>
    </row>
    <row r="239" spans="1:6">
      <c r="A239" t="s">
        <v>16</v>
      </c>
      <c r="B239" t="s">
        <v>3</v>
      </c>
      <c r="C239" t="s">
        <v>17</v>
      </c>
      <c r="D239">
        <v>1500000</v>
      </c>
      <c r="E239">
        <v>2809.25</v>
      </c>
      <c r="F239">
        <v>1.8728333333333301E-3</v>
      </c>
    </row>
    <row r="240" spans="1:6">
      <c r="A240" t="s">
        <v>16</v>
      </c>
      <c r="B240" t="s">
        <v>2</v>
      </c>
      <c r="C240" t="s">
        <v>18</v>
      </c>
      <c r="D240">
        <v>129902</v>
      </c>
      <c r="E240">
        <v>20625</v>
      </c>
      <c r="F240">
        <v>0.15877353697402699</v>
      </c>
    </row>
    <row r="241" spans="1:6">
      <c r="A241" t="s">
        <v>16</v>
      </c>
      <c r="B241" t="s">
        <v>2</v>
      </c>
      <c r="C241" t="s">
        <v>18</v>
      </c>
      <c r="D241">
        <v>129902</v>
      </c>
      <c r="E241">
        <v>32683</v>
      </c>
      <c r="F241">
        <v>0.25159735800834498</v>
      </c>
    </row>
    <row r="242" spans="1:6">
      <c r="A242" t="s">
        <v>16</v>
      </c>
      <c r="B242" t="s">
        <v>2</v>
      </c>
      <c r="C242" t="s">
        <v>18</v>
      </c>
      <c r="D242">
        <v>129902</v>
      </c>
      <c r="E242">
        <v>84590.55</v>
      </c>
      <c r="F242">
        <v>0.65118743360379405</v>
      </c>
    </row>
    <row r="243" spans="1:6">
      <c r="A243" t="s">
        <v>16</v>
      </c>
      <c r="B243" t="s">
        <v>2</v>
      </c>
      <c r="C243" t="s">
        <v>18</v>
      </c>
      <c r="D243">
        <v>129902</v>
      </c>
      <c r="E243">
        <v>10547.63</v>
      </c>
      <c r="F243">
        <v>8.1196825299071601E-2</v>
      </c>
    </row>
    <row r="244" spans="1:6">
      <c r="A244" t="s">
        <v>16</v>
      </c>
      <c r="B244" t="s">
        <v>2</v>
      </c>
      <c r="C244" t="s">
        <v>19</v>
      </c>
      <c r="D244">
        <v>129000</v>
      </c>
      <c r="E244">
        <v>63000</v>
      </c>
      <c r="F244">
        <v>0.48837209302325602</v>
      </c>
    </row>
    <row r="245" spans="1:6">
      <c r="A245" t="s">
        <v>16</v>
      </c>
      <c r="B245" t="s">
        <v>21</v>
      </c>
      <c r="C245" t="s">
        <v>17</v>
      </c>
      <c r="D245">
        <v>1298673</v>
      </c>
      <c r="E245">
        <v>121875</v>
      </c>
      <c r="F245">
        <v>9.3845794899870896E-2</v>
      </c>
    </row>
    <row r="246" spans="1:6">
      <c r="A246" t="s">
        <v>16</v>
      </c>
      <c r="B246" t="s">
        <v>21</v>
      </c>
      <c r="C246" t="s">
        <v>17</v>
      </c>
      <c r="D246">
        <v>1298673</v>
      </c>
      <c r="E246">
        <v>8174.5</v>
      </c>
      <c r="F246">
        <v>6.2945021572020001E-3</v>
      </c>
    </row>
    <row r="247" spans="1:6">
      <c r="A247" t="s">
        <v>16</v>
      </c>
      <c r="B247" t="s">
        <v>6</v>
      </c>
      <c r="C247" t="s">
        <v>17</v>
      </c>
      <c r="D247">
        <v>1010000</v>
      </c>
      <c r="E247">
        <v>115781.25</v>
      </c>
      <c r="F247">
        <v>0.114634900990099</v>
      </c>
    </row>
    <row r="248" spans="1:6">
      <c r="A248" t="s">
        <v>16</v>
      </c>
      <c r="B248" t="s">
        <v>4</v>
      </c>
      <c r="C248" t="s">
        <v>17</v>
      </c>
      <c r="D248">
        <v>12900</v>
      </c>
      <c r="E248">
        <v>318411.5</v>
      </c>
      <c r="F248">
        <v>24.6830620155039</v>
      </c>
    </row>
    <row r="249" spans="1:6">
      <c r="A249" t="s">
        <v>16</v>
      </c>
      <c r="B249" t="s">
        <v>4</v>
      </c>
      <c r="C249" t="s">
        <v>17</v>
      </c>
      <c r="D249">
        <v>12900</v>
      </c>
      <c r="E249">
        <v>344794.13</v>
      </c>
      <c r="F249">
        <v>26.728227131782901</v>
      </c>
    </row>
    <row r="250" spans="1:6">
      <c r="A250" t="s">
        <v>16</v>
      </c>
      <c r="B250" t="s">
        <v>4</v>
      </c>
      <c r="C250" t="s">
        <v>17</v>
      </c>
      <c r="D250">
        <v>12900</v>
      </c>
      <c r="E250">
        <v>140949.5</v>
      </c>
      <c r="F250">
        <v>10.9263178294574</v>
      </c>
    </row>
    <row r="251" spans="1:6">
      <c r="A251" t="s">
        <v>16</v>
      </c>
      <c r="B251" t="s">
        <v>4</v>
      </c>
      <c r="C251" t="s">
        <v>17</v>
      </c>
      <c r="D251">
        <v>12900</v>
      </c>
      <c r="E251">
        <v>460832.14</v>
      </c>
      <c r="F251">
        <v>35.723421705426396</v>
      </c>
    </row>
    <row r="252" spans="1:6">
      <c r="A252" t="s">
        <v>16</v>
      </c>
      <c r="B252" t="s">
        <v>4</v>
      </c>
      <c r="C252" t="s">
        <v>17</v>
      </c>
      <c r="D252">
        <v>12900</v>
      </c>
      <c r="E252">
        <v>257590.8</v>
      </c>
      <c r="F252">
        <v>19.968279069767402</v>
      </c>
    </row>
    <row r="253" spans="1:6">
      <c r="A253" t="s">
        <v>16</v>
      </c>
      <c r="B253" t="s">
        <v>4</v>
      </c>
      <c r="C253" t="s">
        <v>17</v>
      </c>
      <c r="D253">
        <v>12900</v>
      </c>
      <c r="E253">
        <v>-98802.02</v>
      </c>
      <c r="F253">
        <v>-7.6590713178294596</v>
      </c>
    </row>
    <row r="254" spans="1:6">
      <c r="A254" t="s">
        <v>16</v>
      </c>
      <c r="B254" t="s">
        <v>4</v>
      </c>
      <c r="C254" t="s">
        <v>19</v>
      </c>
      <c r="D254">
        <v>12365300</v>
      </c>
      <c r="E254">
        <v>338.55</v>
      </c>
      <c r="F254">
        <v>2.73790364972948E-5</v>
      </c>
    </row>
    <row r="255" spans="1:6">
      <c r="A255" t="s">
        <v>16</v>
      </c>
      <c r="B255" t="s">
        <v>4</v>
      </c>
      <c r="C255" t="s">
        <v>17</v>
      </c>
      <c r="D255">
        <v>12900</v>
      </c>
      <c r="E255">
        <v>40625</v>
      </c>
      <c r="F255">
        <v>3.1492248062015502</v>
      </c>
    </row>
    <row r="256" spans="1:6">
      <c r="A256" t="s">
        <v>16</v>
      </c>
      <c r="B256" t="s">
        <v>4</v>
      </c>
      <c r="C256" t="s">
        <v>17</v>
      </c>
      <c r="D256">
        <v>12900</v>
      </c>
      <c r="E256">
        <v>37500</v>
      </c>
      <c r="F256">
        <v>2.9069767441860499</v>
      </c>
    </row>
    <row r="257" spans="1:6">
      <c r="A257" t="s">
        <v>16</v>
      </c>
      <c r="B257" t="s">
        <v>4</v>
      </c>
      <c r="C257" t="s">
        <v>17</v>
      </c>
      <c r="D257">
        <v>12900</v>
      </c>
      <c r="E257">
        <v>55361.599999999999</v>
      </c>
      <c r="F257">
        <v>4.2915968992248104</v>
      </c>
    </row>
    <row r="258" spans="1:6">
      <c r="A258" t="s">
        <v>16</v>
      </c>
      <c r="B258" t="s">
        <v>4</v>
      </c>
      <c r="C258" t="s">
        <v>17</v>
      </c>
      <c r="D258">
        <v>12900</v>
      </c>
      <c r="E258">
        <v>86723.5</v>
      </c>
      <c r="F258">
        <v>6.7227519379845004</v>
      </c>
    </row>
    <row r="259" spans="1:6">
      <c r="A259" t="s">
        <v>16</v>
      </c>
      <c r="B259" t="s">
        <v>4</v>
      </c>
      <c r="C259" t="s">
        <v>17</v>
      </c>
      <c r="D259">
        <v>12900</v>
      </c>
      <c r="E259">
        <v>21680.799999999999</v>
      </c>
      <c r="F259">
        <v>1.68068217054264</v>
      </c>
    </row>
    <row r="260" spans="1:6">
      <c r="A260" t="s">
        <v>16</v>
      </c>
      <c r="B260" t="s">
        <v>4</v>
      </c>
      <c r="C260" t="s">
        <v>19</v>
      </c>
      <c r="D260">
        <v>12365300</v>
      </c>
      <c r="E260">
        <v>17419.13</v>
      </c>
      <c r="F260">
        <v>1.40871066613831E-3</v>
      </c>
    </row>
    <row r="261" spans="1:6">
      <c r="A261" t="s">
        <v>16</v>
      </c>
      <c r="B261" t="s">
        <v>4</v>
      </c>
      <c r="C261" t="s">
        <v>19</v>
      </c>
      <c r="D261">
        <v>12365300</v>
      </c>
      <c r="E261">
        <v>5165.63</v>
      </c>
      <c r="F261">
        <v>4.1775209659288502E-4</v>
      </c>
    </row>
    <row r="262" spans="1:6">
      <c r="A262" t="s">
        <v>16</v>
      </c>
      <c r="B262" t="s">
        <v>4</v>
      </c>
      <c r="C262" t="s">
        <v>19</v>
      </c>
      <c r="D262">
        <v>12365300</v>
      </c>
      <c r="E262">
        <v>9990.15</v>
      </c>
      <c r="F262">
        <v>8.0791812572278898E-4</v>
      </c>
    </row>
    <row r="263" spans="1:6">
      <c r="A263" t="s">
        <v>16</v>
      </c>
      <c r="B263" t="s">
        <v>4</v>
      </c>
      <c r="C263" t="s">
        <v>19</v>
      </c>
      <c r="D263">
        <v>12365300</v>
      </c>
      <c r="E263">
        <v>10625</v>
      </c>
      <c r="F263">
        <v>8.59259379068846E-4</v>
      </c>
    </row>
    <row r="264" spans="1:6">
      <c r="A264" t="s">
        <v>16</v>
      </c>
      <c r="B264" t="s">
        <v>4</v>
      </c>
      <c r="C264" t="s">
        <v>17</v>
      </c>
      <c r="D264">
        <v>12900</v>
      </c>
      <c r="E264">
        <v>14399.88</v>
      </c>
      <c r="F264">
        <v>1.11626976744186</v>
      </c>
    </row>
    <row r="265" spans="1:6">
      <c r="A265" t="s">
        <v>16</v>
      </c>
      <c r="B265" t="s">
        <v>4</v>
      </c>
      <c r="C265" t="s">
        <v>17</v>
      </c>
      <c r="D265">
        <v>12900</v>
      </c>
      <c r="E265">
        <v>20165.5</v>
      </c>
      <c r="F265">
        <v>1.5632170542635699</v>
      </c>
    </row>
    <row r="266" spans="1:6">
      <c r="A266" t="s">
        <v>16</v>
      </c>
      <c r="B266" t="s">
        <v>4</v>
      </c>
      <c r="C266" t="s">
        <v>19</v>
      </c>
      <c r="D266">
        <v>12365300</v>
      </c>
      <c r="E266">
        <v>11593.27</v>
      </c>
      <c r="F266">
        <v>9.3756479826611597E-4</v>
      </c>
    </row>
    <row r="267" spans="1:6">
      <c r="A267" t="s">
        <v>16</v>
      </c>
      <c r="B267" t="s">
        <v>4</v>
      </c>
      <c r="C267" t="s">
        <v>17</v>
      </c>
      <c r="D267">
        <v>12900</v>
      </c>
      <c r="E267">
        <v>1185.9000000000001</v>
      </c>
      <c r="F267">
        <v>9.1930232558139494E-2</v>
      </c>
    </row>
    <row r="268" spans="1:6">
      <c r="A268" t="s">
        <v>16</v>
      </c>
      <c r="B268" t="s">
        <v>4</v>
      </c>
      <c r="C268" t="s">
        <v>17</v>
      </c>
      <c r="D268">
        <v>12900</v>
      </c>
      <c r="E268">
        <v>1005</v>
      </c>
      <c r="F268">
        <v>7.7906976744185993E-2</v>
      </c>
    </row>
    <row r="269" spans="1:6">
      <c r="A269" t="s">
        <v>16</v>
      </c>
      <c r="B269" t="s">
        <v>4</v>
      </c>
      <c r="C269" t="s">
        <v>17</v>
      </c>
      <c r="D269">
        <v>12900</v>
      </c>
      <c r="E269">
        <v>1050.3800000000001</v>
      </c>
      <c r="F269">
        <v>8.1424806201550404E-2</v>
      </c>
    </row>
    <row r="270" spans="1:6">
      <c r="A270" t="s">
        <v>16</v>
      </c>
      <c r="B270" t="s">
        <v>4</v>
      </c>
      <c r="C270" t="s">
        <v>17</v>
      </c>
      <c r="D270">
        <v>12900</v>
      </c>
      <c r="E270">
        <v>6250</v>
      </c>
      <c r="F270">
        <v>0.484496124031008</v>
      </c>
    </row>
    <row r="271" spans="1:6">
      <c r="A271" t="s">
        <v>16</v>
      </c>
      <c r="B271" t="s">
        <v>4</v>
      </c>
      <c r="C271" t="s">
        <v>17</v>
      </c>
      <c r="D271">
        <v>12900</v>
      </c>
    </row>
    <row r="272" spans="1:6">
      <c r="A272" t="s">
        <v>16</v>
      </c>
      <c r="B272" t="s">
        <v>4</v>
      </c>
      <c r="C272" t="s">
        <v>17</v>
      </c>
      <c r="D272">
        <v>12900</v>
      </c>
      <c r="E272">
        <v>6250</v>
      </c>
      <c r="F272">
        <v>0.484496124031008</v>
      </c>
    </row>
    <row r="273" spans="1:6">
      <c r="A273" t="s">
        <v>16</v>
      </c>
      <c r="B273" t="s">
        <v>4</v>
      </c>
      <c r="C273" t="s">
        <v>17</v>
      </c>
      <c r="D273">
        <v>12900</v>
      </c>
      <c r="E273">
        <v>18814.25</v>
      </c>
      <c r="F273">
        <v>1.45846899224806</v>
      </c>
    </row>
    <row r="274" spans="1:6">
      <c r="A274" t="s">
        <v>16</v>
      </c>
      <c r="B274" t="s">
        <v>4</v>
      </c>
      <c r="C274" t="s">
        <v>17</v>
      </c>
      <c r="D274">
        <v>12900</v>
      </c>
      <c r="E274">
        <v>200659.63</v>
      </c>
      <c r="F274">
        <v>15.5550100775194</v>
      </c>
    </row>
    <row r="275" spans="1:6">
      <c r="A275" t="s">
        <v>16</v>
      </c>
      <c r="B275" t="s">
        <v>4</v>
      </c>
      <c r="C275" t="s">
        <v>17</v>
      </c>
      <c r="D275">
        <v>12900</v>
      </c>
      <c r="E275">
        <v>215165</v>
      </c>
      <c r="F275">
        <v>16.679457364341101</v>
      </c>
    </row>
    <row r="276" spans="1:6">
      <c r="A276" t="s">
        <v>16</v>
      </c>
      <c r="B276" t="s">
        <v>4</v>
      </c>
      <c r="C276" t="s">
        <v>19</v>
      </c>
      <c r="D276">
        <v>12365300</v>
      </c>
      <c r="E276">
        <v>97.35</v>
      </c>
      <c r="F276">
        <v>7.8728376990449104E-6</v>
      </c>
    </row>
    <row r="277" spans="1:6">
      <c r="A277" t="s">
        <v>16</v>
      </c>
      <c r="B277" t="s">
        <v>4</v>
      </c>
      <c r="C277" t="s">
        <v>19</v>
      </c>
      <c r="D277">
        <v>12365300</v>
      </c>
      <c r="E277">
        <v>3854.23</v>
      </c>
      <c r="F277">
        <v>3.1169724956127198E-4</v>
      </c>
    </row>
    <row r="278" spans="1:6">
      <c r="A278" t="s">
        <v>16</v>
      </c>
      <c r="B278" t="s">
        <v>4</v>
      </c>
      <c r="C278" t="s">
        <v>17</v>
      </c>
      <c r="D278">
        <v>12900</v>
      </c>
      <c r="E278">
        <v>6739.76</v>
      </c>
      <c r="F278">
        <v>0.52246201550387605</v>
      </c>
    </row>
    <row r="279" spans="1:6">
      <c r="A279" t="s">
        <v>16</v>
      </c>
      <c r="B279" t="s">
        <v>4</v>
      </c>
      <c r="C279" t="s">
        <v>19</v>
      </c>
      <c r="D279">
        <v>12365300</v>
      </c>
      <c r="E279">
        <v>6739.76</v>
      </c>
      <c r="F279">
        <v>5.4505430519275703E-4</v>
      </c>
    </row>
    <row r="280" spans="1:6">
      <c r="A280" t="s">
        <v>16</v>
      </c>
      <c r="B280" t="s">
        <v>4</v>
      </c>
      <c r="C280" t="s">
        <v>19</v>
      </c>
      <c r="D280">
        <v>12365300</v>
      </c>
      <c r="E280">
        <v>8468.49</v>
      </c>
      <c r="F280">
        <v>6.8485924320477501E-4</v>
      </c>
    </row>
    <row r="281" spans="1:6">
      <c r="A281" t="s">
        <v>16</v>
      </c>
      <c r="B281" t="s">
        <v>4</v>
      </c>
      <c r="C281" t="s">
        <v>19</v>
      </c>
      <c r="D281">
        <v>12365300</v>
      </c>
      <c r="E281">
        <v>529.13</v>
      </c>
      <c r="F281">
        <v>4.2791521434983398E-5</v>
      </c>
    </row>
    <row r="282" spans="1:6">
      <c r="A282" t="s">
        <v>16</v>
      </c>
      <c r="B282" t="s">
        <v>3</v>
      </c>
      <c r="C282" t="s">
        <v>19</v>
      </c>
      <c r="D282">
        <v>250000</v>
      </c>
      <c r="E282">
        <v>162500</v>
      </c>
      <c r="F282">
        <v>0.65</v>
      </c>
    </row>
    <row r="283" spans="1:6">
      <c r="A283" t="s">
        <v>16</v>
      </c>
      <c r="B283" t="s">
        <v>3</v>
      </c>
      <c r="C283" t="s">
        <v>19</v>
      </c>
      <c r="D283">
        <v>250000</v>
      </c>
      <c r="E283">
        <v>250000</v>
      </c>
      <c r="F283">
        <v>1</v>
      </c>
    </row>
    <row r="284" spans="1:6">
      <c r="A284" t="s">
        <v>16</v>
      </c>
      <c r="B284" t="s">
        <v>3</v>
      </c>
      <c r="C284" t="s">
        <v>19</v>
      </c>
      <c r="D284">
        <v>250000</v>
      </c>
      <c r="E284">
        <v>78837.100000000006</v>
      </c>
      <c r="F284">
        <v>0.31534839999999997</v>
      </c>
    </row>
    <row r="285" spans="1:6">
      <c r="A285" t="s">
        <v>16</v>
      </c>
      <c r="B285" t="s">
        <v>3</v>
      </c>
      <c r="C285" t="s">
        <v>17</v>
      </c>
      <c r="D285">
        <v>1500000</v>
      </c>
      <c r="E285">
        <v>21875</v>
      </c>
      <c r="F285">
        <v>1.4583333333333301E-2</v>
      </c>
    </row>
    <row r="286" spans="1:6">
      <c r="A286" t="s">
        <v>16</v>
      </c>
      <c r="B286" t="s">
        <v>3</v>
      </c>
      <c r="C286" t="s">
        <v>17</v>
      </c>
      <c r="D286">
        <v>1500000</v>
      </c>
      <c r="E286">
        <v>59322</v>
      </c>
      <c r="F286">
        <v>3.9548E-2</v>
      </c>
    </row>
    <row r="287" spans="1:6">
      <c r="A287" t="s">
        <v>16</v>
      </c>
      <c r="B287" t="s">
        <v>3</v>
      </c>
      <c r="C287" t="s">
        <v>19</v>
      </c>
      <c r="D287">
        <v>250000</v>
      </c>
      <c r="E287">
        <v>26763.4</v>
      </c>
      <c r="F287">
        <v>0.1070536</v>
      </c>
    </row>
    <row r="288" spans="1:6">
      <c r="A288" t="s">
        <v>16</v>
      </c>
      <c r="B288" t="s">
        <v>3</v>
      </c>
      <c r="C288" t="s">
        <v>19</v>
      </c>
      <c r="D288">
        <v>250000</v>
      </c>
      <c r="E288">
        <v>26763.4</v>
      </c>
      <c r="F288">
        <v>0.1070536</v>
      </c>
    </row>
    <row r="289" spans="1:6">
      <c r="A289" t="s">
        <v>16</v>
      </c>
      <c r="B289" t="s">
        <v>3</v>
      </c>
      <c r="C289" t="s">
        <v>19</v>
      </c>
      <c r="D289">
        <v>250000</v>
      </c>
      <c r="E289">
        <v>26763.439999999999</v>
      </c>
      <c r="F289">
        <v>0.10705376</v>
      </c>
    </row>
    <row r="290" spans="1:6">
      <c r="A290" t="s">
        <v>16</v>
      </c>
      <c r="B290" t="s">
        <v>3</v>
      </c>
      <c r="C290" t="s">
        <v>19</v>
      </c>
      <c r="D290">
        <v>250000</v>
      </c>
      <c r="E290">
        <v>26763.439999999999</v>
      </c>
      <c r="F290">
        <v>0.10705376</v>
      </c>
    </row>
    <row r="291" spans="1:6">
      <c r="A291" t="s">
        <v>16</v>
      </c>
      <c r="B291" t="s">
        <v>3</v>
      </c>
      <c r="C291" t="s">
        <v>19</v>
      </c>
      <c r="D291">
        <v>250000</v>
      </c>
      <c r="E291">
        <v>26763.439999999999</v>
      </c>
      <c r="F291">
        <v>0.10705376</v>
      </c>
    </row>
    <row r="292" spans="1:6">
      <c r="A292" t="s">
        <v>16</v>
      </c>
      <c r="B292" t="s">
        <v>3</v>
      </c>
      <c r="C292" t="s">
        <v>19</v>
      </c>
      <c r="D292">
        <v>250000</v>
      </c>
      <c r="E292">
        <v>26763.439999999999</v>
      </c>
      <c r="F292">
        <v>0.10705376</v>
      </c>
    </row>
    <row r="293" spans="1:6">
      <c r="A293" t="s">
        <v>16</v>
      </c>
      <c r="B293" t="s">
        <v>3</v>
      </c>
      <c r="C293" t="s">
        <v>19</v>
      </c>
      <c r="D293">
        <v>250000</v>
      </c>
      <c r="E293">
        <v>26763.439999999999</v>
      </c>
      <c r="F293">
        <v>0.10705376</v>
      </c>
    </row>
    <row r="294" spans="1:6">
      <c r="A294" t="s">
        <v>16</v>
      </c>
      <c r="B294" t="s">
        <v>3</v>
      </c>
      <c r="C294" t="s">
        <v>19</v>
      </c>
      <c r="D294">
        <v>250000</v>
      </c>
      <c r="E294">
        <v>26763.439999999999</v>
      </c>
      <c r="F294">
        <v>0.10705376</v>
      </c>
    </row>
    <row r="295" spans="1:6">
      <c r="A295" t="s">
        <v>16</v>
      </c>
      <c r="B295" t="s">
        <v>3</v>
      </c>
      <c r="C295" t="s">
        <v>19</v>
      </c>
      <c r="D295">
        <v>250000</v>
      </c>
      <c r="E295">
        <v>39440.839999999997</v>
      </c>
      <c r="F295">
        <v>0.15776335999999999</v>
      </c>
    </row>
    <row r="296" spans="1:6">
      <c r="A296" t="s">
        <v>16</v>
      </c>
      <c r="B296" t="s">
        <v>3</v>
      </c>
      <c r="C296" t="s">
        <v>19</v>
      </c>
      <c r="D296">
        <v>250000</v>
      </c>
      <c r="E296">
        <v>14274.76</v>
      </c>
      <c r="F296">
        <v>5.7099039999999997E-2</v>
      </c>
    </row>
    <row r="297" spans="1:6">
      <c r="A297" t="s">
        <v>16</v>
      </c>
      <c r="B297" t="s">
        <v>3</v>
      </c>
      <c r="C297" t="s">
        <v>19</v>
      </c>
      <c r="D297">
        <v>250000</v>
      </c>
      <c r="E297">
        <v>14274.76</v>
      </c>
      <c r="F297">
        <v>5.7099039999999997E-2</v>
      </c>
    </row>
    <row r="298" spans="1:6">
      <c r="A298" t="s">
        <v>16</v>
      </c>
      <c r="B298" t="s">
        <v>3</v>
      </c>
      <c r="C298" t="s">
        <v>19</v>
      </c>
      <c r="D298">
        <v>250000</v>
      </c>
      <c r="E298">
        <v>14274.76</v>
      </c>
      <c r="F298">
        <v>5.7099039999999997E-2</v>
      </c>
    </row>
    <row r="299" spans="1:6">
      <c r="A299" t="s">
        <v>16</v>
      </c>
      <c r="B299" t="s">
        <v>3</v>
      </c>
      <c r="C299" t="s">
        <v>19</v>
      </c>
      <c r="D299">
        <v>250000</v>
      </c>
      <c r="E299">
        <v>14274.76</v>
      </c>
      <c r="F299">
        <v>5.7099039999999997E-2</v>
      </c>
    </row>
    <row r="300" spans="1:6">
      <c r="A300" t="s">
        <v>16</v>
      </c>
      <c r="B300" t="s">
        <v>3</v>
      </c>
      <c r="C300" t="s">
        <v>19</v>
      </c>
      <c r="D300">
        <v>250000</v>
      </c>
      <c r="E300">
        <v>14274.76</v>
      </c>
      <c r="F300">
        <v>5.7099039999999997E-2</v>
      </c>
    </row>
    <row r="301" spans="1:6">
      <c r="A301" t="s">
        <v>16</v>
      </c>
      <c r="B301" t="s">
        <v>3</v>
      </c>
      <c r="C301" t="s">
        <v>19</v>
      </c>
      <c r="D301">
        <v>250000</v>
      </c>
      <c r="E301">
        <v>14274.76</v>
      </c>
      <c r="F301">
        <v>5.7099039999999997E-2</v>
      </c>
    </row>
    <row r="302" spans="1:6">
      <c r="A302" t="s">
        <v>16</v>
      </c>
      <c r="B302" t="s">
        <v>3</v>
      </c>
      <c r="C302" t="s">
        <v>19</v>
      </c>
      <c r="D302">
        <v>250000</v>
      </c>
      <c r="E302">
        <v>14274.76</v>
      </c>
      <c r="F302">
        <v>5.7099039999999997E-2</v>
      </c>
    </row>
    <row r="303" spans="1:6">
      <c r="A303" t="s">
        <v>16</v>
      </c>
      <c r="B303" t="s">
        <v>3</v>
      </c>
      <c r="C303" t="s">
        <v>19</v>
      </c>
      <c r="D303">
        <v>250000</v>
      </c>
      <c r="E303">
        <v>14274.76</v>
      </c>
      <c r="F303">
        <v>5.7099039999999997E-2</v>
      </c>
    </row>
    <row r="304" spans="1:6">
      <c r="A304" t="s">
        <v>16</v>
      </c>
      <c r="B304" t="s">
        <v>3</v>
      </c>
      <c r="C304" t="s">
        <v>19</v>
      </c>
      <c r="D304">
        <v>250000</v>
      </c>
      <c r="E304">
        <v>14274.76</v>
      </c>
      <c r="F304">
        <v>5.7099039999999997E-2</v>
      </c>
    </row>
    <row r="305" spans="1:6">
      <c r="A305" t="s">
        <v>16</v>
      </c>
      <c r="B305" t="s">
        <v>3</v>
      </c>
      <c r="C305" t="s">
        <v>19</v>
      </c>
      <c r="D305">
        <v>250000</v>
      </c>
      <c r="E305">
        <v>14274.76</v>
      </c>
      <c r="F305">
        <v>5.7099039999999997E-2</v>
      </c>
    </row>
    <row r="306" spans="1:6">
      <c r="A306" t="s">
        <v>16</v>
      </c>
      <c r="B306" t="s">
        <v>3</v>
      </c>
      <c r="C306" t="s">
        <v>19</v>
      </c>
      <c r="D306">
        <v>250000</v>
      </c>
      <c r="E306">
        <v>14274.8</v>
      </c>
      <c r="F306">
        <v>5.7099200000000003E-2</v>
      </c>
    </row>
    <row r="307" spans="1:6">
      <c r="A307" t="s">
        <v>16</v>
      </c>
      <c r="B307" t="s">
        <v>3</v>
      </c>
      <c r="C307" t="s">
        <v>19</v>
      </c>
      <c r="D307">
        <v>250000</v>
      </c>
      <c r="E307">
        <v>22539.08</v>
      </c>
      <c r="F307">
        <v>9.0156319999999998E-2</v>
      </c>
    </row>
    <row r="308" spans="1:6">
      <c r="A308" t="s">
        <v>16</v>
      </c>
      <c r="B308" t="s">
        <v>3</v>
      </c>
      <c r="C308" t="s">
        <v>19</v>
      </c>
      <c r="D308">
        <v>250000</v>
      </c>
      <c r="E308">
        <v>24072.23</v>
      </c>
      <c r="F308">
        <v>9.628892E-2</v>
      </c>
    </row>
    <row r="309" spans="1:6">
      <c r="A309" t="s">
        <v>16</v>
      </c>
      <c r="B309" t="s">
        <v>3</v>
      </c>
      <c r="C309" t="s">
        <v>19</v>
      </c>
      <c r="D309">
        <v>250000</v>
      </c>
      <c r="E309">
        <v>24072.23</v>
      </c>
      <c r="F309">
        <v>9.628892E-2</v>
      </c>
    </row>
    <row r="310" spans="1:6">
      <c r="A310" t="s">
        <v>16</v>
      </c>
      <c r="B310" t="s">
        <v>3</v>
      </c>
      <c r="C310" t="s">
        <v>19</v>
      </c>
      <c r="D310">
        <v>250000</v>
      </c>
      <c r="E310">
        <v>24072.23</v>
      </c>
      <c r="F310">
        <v>9.628892E-2</v>
      </c>
    </row>
    <row r="311" spans="1:6">
      <c r="A311" t="s">
        <v>16</v>
      </c>
      <c r="B311" t="s">
        <v>3</v>
      </c>
      <c r="C311" t="s">
        <v>19</v>
      </c>
      <c r="D311">
        <v>250000</v>
      </c>
      <c r="E311">
        <v>24072.23</v>
      </c>
      <c r="F311">
        <v>9.628892E-2</v>
      </c>
    </row>
    <row r="312" spans="1:6">
      <c r="A312" t="s">
        <v>16</v>
      </c>
      <c r="B312" t="s">
        <v>3</v>
      </c>
      <c r="C312" t="s">
        <v>19</v>
      </c>
      <c r="D312">
        <v>250000</v>
      </c>
      <c r="E312">
        <v>24072.23</v>
      </c>
      <c r="F312">
        <v>9.628892E-2</v>
      </c>
    </row>
    <row r="313" spans="1:6">
      <c r="A313" t="s">
        <v>16</v>
      </c>
      <c r="B313" t="s">
        <v>3</v>
      </c>
      <c r="C313" t="s">
        <v>19</v>
      </c>
      <c r="D313">
        <v>250000</v>
      </c>
      <c r="E313">
        <v>24072.23</v>
      </c>
      <c r="F313">
        <v>9.628892E-2</v>
      </c>
    </row>
    <row r="314" spans="1:6">
      <c r="A314" t="s">
        <v>16</v>
      </c>
      <c r="B314" t="s">
        <v>3</v>
      </c>
      <c r="C314" t="s">
        <v>19</v>
      </c>
      <c r="D314">
        <v>250000</v>
      </c>
      <c r="E314">
        <v>24072.23</v>
      </c>
      <c r="F314">
        <v>9.628892E-2</v>
      </c>
    </row>
    <row r="315" spans="1:6">
      <c r="A315" t="s">
        <v>16</v>
      </c>
      <c r="B315" t="s">
        <v>3</v>
      </c>
      <c r="C315" t="s">
        <v>19</v>
      </c>
      <c r="D315">
        <v>250000</v>
      </c>
      <c r="E315">
        <v>24072.26</v>
      </c>
      <c r="F315">
        <v>9.6289040000000006E-2</v>
      </c>
    </row>
    <row r="316" spans="1:6">
      <c r="A316" t="s">
        <v>16</v>
      </c>
      <c r="B316" t="s">
        <v>3</v>
      </c>
      <c r="C316" t="s">
        <v>19</v>
      </c>
      <c r="D316">
        <v>250000</v>
      </c>
      <c r="E316">
        <v>24072.26</v>
      </c>
      <c r="F316">
        <v>9.6289040000000006E-2</v>
      </c>
    </row>
    <row r="317" spans="1:6">
      <c r="A317" t="s">
        <v>16</v>
      </c>
      <c r="B317" t="s">
        <v>3</v>
      </c>
      <c r="C317" t="s">
        <v>19</v>
      </c>
      <c r="D317">
        <v>250000</v>
      </c>
      <c r="E317">
        <v>35521.53</v>
      </c>
      <c r="F317">
        <v>0.14208612000000001</v>
      </c>
    </row>
    <row r="318" spans="1:6">
      <c r="A318" t="s">
        <v>16</v>
      </c>
      <c r="B318" t="s">
        <v>3</v>
      </c>
      <c r="C318" t="s">
        <v>19</v>
      </c>
      <c r="D318">
        <v>250000</v>
      </c>
      <c r="E318">
        <v>31816.79</v>
      </c>
      <c r="F318">
        <v>0.12726715999999999</v>
      </c>
    </row>
    <row r="319" spans="1:6">
      <c r="A319" t="s">
        <v>16</v>
      </c>
      <c r="B319" t="s">
        <v>3</v>
      </c>
      <c r="C319" t="s">
        <v>19</v>
      </c>
      <c r="D319">
        <v>250000</v>
      </c>
      <c r="E319">
        <v>31816.79</v>
      </c>
      <c r="F319">
        <v>0.12726715999999999</v>
      </c>
    </row>
    <row r="320" spans="1:6">
      <c r="A320" t="s">
        <v>16</v>
      </c>
      <c r="B320" t="s">
        <v>3</v>
      </c>
      <c r="C320" t="s">
        <v>19</v>
      </c>
      <c r="D320">
        <v>250000</v>
      </c>
      <c r="E320">
        <v>31816.79</v>
      </c>
      <c r="F320">
        <v>0.12726715999999999</v>
      </c>
    </row>
    <row r="321" spans="1:6">
      <c r="A321" t="s">
        <v>16</v>
      </c>
      <c r="B321" t="s">
        <v>3</v>
      </c>
      <c r="C321" t="s">
        <v>19</v>
      </c>
      <c r="D321">
        <v>250000</v>
      </c>
      <c r="E321">
        <v>31816.79</v>
      </c>
      <c r="F321">
        <v>0.12726715999999999</v>
      </c>
    </row>
    <row r="322" spans="1:6">
      <c r="A322" t="s">
        <v>16</v>
      </c>
      <c r="B322" t="s">
        <v>3</v>
      </c>
      <c r="C322" t="s">
        <v>19</v>
      </c>
      <c r="D322">
        <v>250000</v>
      </c>
      <c r="E322">
        <v>31816.79</v>
      </c>
      <c r="F322">
        <v>0.12726715999999999</v>
      </c>
    </row>
    <row r="323" spans="1:6">
      <c r="A323" t="s">
        <v>16</v>
      </c>
      <c r="B323" t="s">
        <v>3</v>
      </c>
      <c r="C323" t="s">
        <v>19</v>
      </c>
      <c r="D323">
        <v>250000</v>
      </c>
      <c r="E323">
        <v>31816.79</v>
      </c>
      <c r="F323">
        <v>0.12726715999999999</v>
      </c>
    </row>
    <row r="324" spans="1:6">
      <c r="A324" t="s">
        <v>16</v>
      </c>
      <c r="B324" t="s">
        <v>3</v>
      </c>
      <c r="C324" t="s">
        <v>19</v>
      </c>
      <c r="D324">
        <v>250000</v>
      </c>
      <c r="E324">
        <v>31816.79</v>
      </c>
      <c r="F324">
        <v>0.12726715999999999</v>
      </c>
    </row>
    <row r="325" spans="1:6">
      <c r="A325" t="s">
        <v>16</v>
      </c>
      <c r="B325" t="s">
        <v>3</v>
      </c>
      <c r="C325" t="s">
        <v>19</v>
      </c>
      <c r="D325">
        <v>250000</v>
      </c>
      <c r="E325">
        <v>31816.83</v>
      </c>
      <c r="F325">
        <v>0.12726731999999999</v>
      </c>
    </row>
    <row r="326" spans="1:6">
      <c r="A326" t="s">
        <v>16</v>
      </c>
      <c r="B326" t="s">
        <v>3</v>
      </c>
      <c r="C326" t="s">
        <v>19</v>
      </c>
      <c r="D326">
        <v>250000</v>
      </c>
      <c r="E326">
        <v>31816.83</v>
      </c>
      <c r="F326">
        <v>0.12726731999999999</v>
      </c>
    </row>
    <row r="327" spans="1:6">
      <c r="A327" t="s">
        <v>16</v>
      </c>
      <c r="B327" t="s">
        <v>3</v>
      </c>
      <c r="C327" t="s">
        <v>19</v>
      </c>
      <c r="D327">
        <v>250000</v>
      </c>
      <c r="E327">
        <v>31816.83</v>
      </c>
      <c r="F327">
        <v>0.12726731999999999</v>
      </c>
    </row>
    <row r="328" spans="1:6">
      <c r="A328" t="s">
        <v>16</v>
      </c>
      <c r="B328" t="s">
        <v>3</v>
      </c>
      <c r="C328" t="s">
        <v>19</v>
      </c>
      <c r="D328">
        <v>250000</v>
      </c>
      <c r="E328">
        <v>31816.83</v>
      </c>
      <c r="F328">
        <v>0.12726731999999999</v>
      </c>
    </row>
    <row r="329" spans="1:6">
      <c r="A329" t="s">
        <v>16</v>
      </c>
      <c r="B329" t="s">
        <v>3</v>
      </c>
      <c r="C329" t="s">
        <v>19</v>
      </c>
      <c r="D329">
        <v>250000</v>
      </c>
      <c r="E329">
        <v>31816.83</v>
      </c>
      <c r="F329">
        <v>0.12726731999999999</v>
      </c>
    </row>
    <row r="330" spans="1:6">
      <c r="A330" t="s">
        <v>16</v>
      </c>
      <c r="B330" t="s">
        <v>3</v>
      </c>
      <c r="C330" t="s">
        <v>19</v>
      </c>
      <c r="D330">
        <v>250000</v>
      </c>
      <c r="E330">
        <v>46888.34</v>
      </c>
      <c r="F330">
        <v>0.18755336</v>
      </c>
    </row>
    <row r="331" spans="1:6">
      <c r="A331" t="s">
        <v>16</v>
      </c>
      <c r="B331" t="s">
        <v>3</v>
      </c>
      <c r="C331" t="s">
        <v>19</v>
      </c>
      <c r="D331">
        <v>250000</v>
      </c>
      <c r="E331">
        <v>46888.34</v>
      </c>
      <c r="F331">
        <v>0.18755336</v>
      </c>
    </row>
    <row r="332" spans="1:6">
      <c r="A332" t="s">
        <v>16</v>
      </c>
      <c r="B332" t="s">
        <v>3</v>
      </c>
      <c r="C332" t="s">
        <v>19</v>
      </c>
      <c r="D332">
        <v>250000</v>
      </c>
      <c r="E332">
        <v>46888.34</v>
      </c>
      <c r="F332">
        <v>0.18755336</v>
      </c>
    </row>
    <row r="333" spans="1:6">
      <c r="A333" t="s">
        <v>16</v>
      </c>
      <c r="B333" t="s">
        <v>3</v>
      </c>
      <c r="C333" t="s">
        <v>19</v>
      </c>
      <c r="D333">
        <v>250000</v>
      </c>
      <c r="E333">
        <v>46888.34</v>
      </c>
      <c r="F333">
        <v>0.18755336</v>
      </c>
    </row>
    <row r="334" spans="1:6">
      <c r="A334" t="s">
        <v>16</v>
      </c>
      <c r="B334" t="s">
        <v>3</v>
      </c>
      <c r="C334" t="s">
        <v>19</v>
      </c>
      <c r="D334">
        <v>250000</v>
      </c>
      <c r="E334">
        <v>5712.04</v>
      </c>
      <c r="F334">
        <v>2.2848159999999999E-2</v>
      </c>
    </row>
    <row r="335" spans="1:6">
      <c r="A335" t="s">
        <v>16</v>
      </c>
      <c r="B335" t="s">
        <v>3</v>
      </c>
      <c r="C335" t="s">
        <v>19</v>
      </c>
      <c r="D335">
        <v>250000</v>
      </c>
      <c r="E335">
        <v>5712.04</v>
      </c>
      <c r="F335">
        <v>2.2848159999999999E-2</v>
      </c>
    </row>
    <row r="336" spans="1:6">
      <c r="A336" t="s">
        <v>16</v>
      </c>
      <c r="B336" t="s">
        <v>3</v>
      </c>
      <c r="C336" t="s">
        <v>19</v>
      </c>
      <c r="D336">
        <v>250000</v>
      </c>
      <c r="E336">
        <v>5712.04</v>
      </c>
      <c r="F336">
        <v>2.2848159999999999E-2</v>
      </c>
    </row>
    <row r="337" spans="1:6">
      <c r="A337" t="s">
        <v>16</v>
      </c>
      <c r="B337" t="s">
        <v>3</v>
      </c>
      <c r="C337" t="s">
        <v>19</v>
      </c>
      <c r="D337">
        <v>250000</v>
      </c>
      <c r="E337">
        <v>5712.04</v>
      </c>
      <c r="F337">
        <v>2.2848159999999999E-2</v>
      </c>
    </row>
    <row r="338" spans="1:6">
      <c r="A338" t="s">
        <v>16</v>
      </c>
      <c r="B338" t="s">
        <v>3</v>
      </c>
      <c r="C338" t="s">
        <v>19</v>
      </c>
      <c r="D338">
        <v>250000</v>
      </c>
      <c r="E338">
        <v>5712.04</v>
      </c>
      <c r="F338">
        <v>2.2848159999999999E-2</v>
      </c>
    </row>
    <row r="339" spans="1:6">
      <c r="A339" t="s">
        <v>16</v>
      </c>
      <c r="B339" t="s">
        <v>3</v>
      </c>
      <c r="C339" t="s">
        <v>19</v>
      </c>
      <c r="D339">
        <v>250000</v>
      </c>
      <c r="E339">
        <v>5712.04</v>
      </c>
      <c r="F339">
        <v>2.2848159999999999E-2</v>
      </c>
    </row>
    <row r="340" spans="1:6">
      <c r="A340" t="s">
        <v>16</v>
      </c>
      <c r="B340" t="s">
        <v>3</v>
      </c>
      <c r="C340" t="s">
        <v>19</v>
      </c>
      <c r="D340">
        <v>250000</v>
      </c>
      <c r="E340">
        <v>5712.04</v>
      </c>
      <c r="F340">
        <v>2.2848159999999999E-2</v>
      </c>
    </row>
    <row r="341" spans="1:6">
      <c r="A341" t="s">
        <v>16</v>
      </c>
      <c r="B341" t="s">
        <v>3</v>
      </c>
      <c r="C341" t="s">
        <v>19</v>
      </c>
      <c r="D341">
        <v>250000</v>
      </c>
      <c r="E341">
        <v>5712.04</v>
      </c>
      <c r="F341">
        <v>2.2848159999999999E-2</v>
      </c>
    </row>
    <row r="342" spans="1:6">
      <c r="A342" t="s">
        <v>16</v>
      </c>
      <c r="B342" t="s">
        <v>3</v>
      </c>
      <c r="C342" t="s">
        <v>19</v>
      </c>
      <c r="D342">
        <v>250000</v>
      </c>
      <c r="E342">
        <v>5712.04</v>
      </c>
      <c r="F342">
        <v>2.2848159999999999E-2</v>
      </c>
    </row>
    <row r="343" spans="1:6">
      <c r="A343" t="s">
        <v>16</v>
      </c>
      <c r="B343" t="s">
        <v>3</v>
      </c>
      <c r="C343" t="s">
        <v>19</v>
      </c>
      <c r="D343">
        <v>250000</v>
      </c>
      <c r="E343">
        <v>5712.04</v>
      </c>
      <c r="F343">
        <v>2.2848159999999999E-2</v>
      </c>
    </row>
    <row r="344" spans="1:6">
      <c r="A344" t="s">
        <v>16</v>
      </c>
      <c r="B344" t="s">
        <v>3</v>
      </c>
      <c r="C344" t="s">
        <v>19</v>
      </c>
      <c r="D344">
        <v>250000</v>
      </c>
      <c r="E344">
        <v>5712.04</v>
      </c>
      <c r="F344">
        <v>2.2848159999999999E-2</v>
      </c>
    </row>
    <row r="345" spans="1:6">
      <c r="A345" t="s">
        <v>16</v>
      </c>
      <c r="B345" t="s">
        <v>3</v>
      </c>
      <c r="C345" t="s">
        <v>19</v>
      </c>
      <c r="D345">
        <v>250000</v>
      </c>
      <c r="E345">
        <v>5712.04</v>
      </c>
      <c r="F345">
        <v>2.2848159999999999E-2</v>
      </c>
    </row>
    <row r="346" spans="1:6">
      <c r="A346" t="s">
        <v>16</v>
      </c>
      <c r="B346" t="s">
        <v>3</v>
      </c>
      <c r="C346" t="s">
        <v>19</v>
      </c>
      <c r="D346">
        <v>250000</v>
      </c>
      <c r="E346">
        <v>5712.04</v>
      </c>
      <c r="F346">
        <v>2.2848159999999999E-2</v>
      </c>
    </row>
    <row r="347" spans="1:6">
      <c r="A347" t="s">
        <v>16</v>
      </c>
      <c r="B347" t="s">
        <v>3</v>
      </c>
      <c r="C347" t="s">
        <v>19</v>
      </c>
      <c r="D347">
        <v>250000</v>
      </c>
      <c r="E347">
        <v>5712.04</v>
      </c>
      <c r="F347">
        <v>2.2848159999999999E-2</v>
      </c>
    </row>
    <row r="348" spans="1:6">
      <c r="A348" t="s">
        <v>16</v>
      </c>
      <c r="B348" t="s">
        <v>3</v>
      </c>
      <c r="C348" t="s">
        <v>19</v>
      </c>
      <c r="D348">
        <v>250000</v>
      </c>
      <c r="E348">
        <v>5712.04</v>
      </c>
      <c r="F348">
        <v>2.2848159999999999E-2</v>
      </c>
    </row>
    <row r="349" spans="1:6">
      <c r="A349" t="s">
        <v>16</v>
      </c>
      <c r="B349" t="s">
        <v>3</v>
      </c>
      <c r="C349" t="s">
        <v>19</v>
      </c>
      <c r="D349">
        <v>250000</v>
      </c>
      <c r="E349">
        <v>15832.08</v>
      </c>
      <c r="F349">
        <v>6.3328319999999994E-2</v>
      </c>
    </row>
    <row r="350" spans="1:6">
      <c r="A350" t="s">
        <v>16</v>
      </c>
      <c r="B350" t="s">
        <v>3</v>
      </c>
      <c r="C350" t="s">
        <v>19</v>
      </c>
      <c r="D350">
        <v>250000</v>
      </c>
      <c r="E350">
        <v>11198.33</v>
      </c>
      <c r="F350">
        <v>4.4793319999999998E-2</v>
      </c>
    </row>
    <row r="351" spans="1:6">
      <c r="A351" t="s">
        <v>16</v>
      </c>
      <c r="B351" t="s">
        <v>3</v>
      </c>
      <c r="C351" t="s">
        <v>19</v>
      </c>
      <c r="D351">
        <v>250000</v>
      </c>
      <c r="E351">
        <v>11279.55</v>
      </c>
      <c r="F351">
        <v>4.5118199999999997E-2</v>
      </c>
    </row>
    <row r="352" spans="1:6">
      <c r="A352" t="s">
        <v>16</v>
      </c>
      <c r="B352" t="s">
        <v>3</v>
      </c>
      <c r="C352" t="s">
        <v>19</v>
      </c>
      <c r="D352">
        <v>250000</v>
      </c>
      <c r="E352">
        <v>11279.55</v>
      </c>
      <c r="F352">
        <v>4.5118199999999997E-2</v>
      </c>
    </row>
    <row r="353" spans="1:6">
      <c r="A353" t="s">
        <v>16</v>
      </c>
      <c r="B353" t="s">
        <v>3</v>
      </c>
      <c r="C353" t="s">
        <v>19</v>
      </c>
      <c r="D353">
        <v>250000</v>
      </c>
      <c r="E353">
        <v>11279.55</v>
      </c>
      <c r="F353">
        <v>4.5118199999999997E-2</v>
      </c>
    </row>
    <row r="354" spans="1:6">
      <c r="A354" t="s">
        <v>16</v>
      </c>
      <c r="B354" t="s">
        <v>3</v>
      </c>
      <c r="C354" t="s">
        <v>19</v>
      </c>
      <c r="D354">
        <v>250000</v>
      </c>
      <c r="E354">
        <v>11279.55</v>
      </c>
      <c r="F354">
        <v>4.5118199999999997E-2</v>
      </c>
    </row>
    <row r="355" spans="1:6">
      <c r="A355" t="s">
        <v>16</v>
      </c>
      <c r="B355" t="s">
        <v>3</v>
      </c>
      <c r="C355" t="s">
        <v>19</v>
      </c>
      <c r="D355">
        <v>250000</v>
      </c>
      <c r="E355">
        <v>11279.55</v>
      </c>
      <c r="F355">
        <v>4.5118199999999997E-2</v>
      </c>
    </row>
    <row r="356" spans="1:6">
      <c r="A356" t="s">
        <v>16</v>
      </c>
      <c r="B356" t="s">
        <v>3</v>
      </c>
      <c r="C356" t="s">
        <v>19</v>
      </c>
      <c r="D356">
        <v>250000</v>
      </c>
      <c r="E356">
        <v>11279.55</v>
      </c>
      <c r="F356">
        <v>4.5118199999999997E-2</v>
      </c>
    </row>
    <row r="357" spans="1:6">
      <c r="A357" t="s">
        <v>16</v>
      </c>
      <c r="B357" t="s">
        <v>3</v>
      </c>
      <c r="C357" t="s">
        <v>19</v>
      </c>
      <c r="D357">
        <v>250000</v>
      </c>
      <c r="E357">
        <v>11279.55</v>
      </c>
      <c r="F357">
        <v>4.5118199999999997E-2</v>
      </c>
    </row>
    <row r="358" spans="1:6">
      <c r="A358" t="s">
        <v>16</v>
      </c>
      <c r="B358" t="s">
        <v>3</v>
      </c>
      <c r="C358" t="s">
        <v>19</v>
      </c>
      <c r="D358">
        <v>250000</v>
      </c>
      <c r="E358">
        <v>11279.55</v>
      </c>
      <c r="F358">
        <v>4.5118199999999997E-2</v>
      </c>
    </row>
    <row r="359" spans="1:6">
      <c r="A359" t="s">
        <v>16</v>
      </c>
      <c r="B359" t="s">
        <v>3</v>
      </c>
      <c r="C359" t="s">
        <v>19</v>
      </c>
      <c r="D359">
        <v>250000</v>
      </c>
      <c r="E359">
        <v>11279.55</v>
      </c>
      <c r="F359">
        <v>4.5118199999999997E-2</v>
      </c>
    </row>
    <row r="360" spans="1:6">
      <c r="A360" t="s">
        <v>16</v>
      </c>
      <c r="B360" t="s">
        <v>3</v>
      </c>
      <c r="C360" t="s">
        <v>19</v>
      </c>
      <c r="D360">
        <v>250000</v>
      </c>
      <c r="E360">
        <v>11279.55</v>
      </c>
      <c r="F360">
        <v>4.5118199999999997E-2</v>
      </c>
    </row>
    <row r="361" spans="1:6">
      <c r="A361" t="s">
        <v>16</v>
      </c>
      <c r="B361" t="s">
        <v>3</v>
      </c>
      <c r="C361" t="s">
        <v>19</v>
      </c>
      <c r="D361">
        <v>250000</v>
      </c>
      <c r="E361">
        <v>11279.55</v>
      </c>
      <c r="F361">
        <v>4.5118199999999997E-2</v>
      </c>
    </row>
    <row r="362" spans="1:6">
      <c r="A362" t="s">
        <v>16</v>
      </c>
      <c r="B362" t="s">
        <v>3</v>
      </c>
      <c r="C362" t="s">
        <v>19</v>
      </c>
      <c r="D362">
        <v>250000</v>
      </c>
      <c r="E362">
        <v>27256.2</v>
      </c>
      <c r="F362">
        <v>0.10902480000000001</v>
      </c>
    </row>
    <row r="363" spans="1:6">
      <c r="A363" t="s">
        <v>16</v>
      </c>
      <c r="B363" t="s">
        <v>3</v>
      </c>
      <c r="C363" t="s">
        <v>19</v>
      </c>
      <c r="D363">
        <v>250000</v>
      </c>
      <c r="E363">
        <v>2426.0300000000002</v>
      </c>
      <c r="F363">
        <v>9.7041200000000001E-3</v>
      </c>
    </row>
    <row r="364" spans="1:6">
      <c r="A364" t="s">
        <v>16</v>
      </c>
      <c r="B364" t="s">
        <v>3</v>
      </c>
      <c r="C364" t="s">
        <v>19</v>
      </c>
      <c r="D364">
        <v>250000</v>
      </c>
      <c r="E364">
        <v>2426.06</v>
      </c>
      <c r="F364">
        <v>9.7042399999999994E-3</v>
      </c>
    </row>
    <row r="365" spans="1:6">
      <c r="A365" t="s">
        <v>16</v>
      </c>
      <c r="B365" t="s">
        <v>3</v>
      </c>
      <c r="C365" t="s">
        <v>19</v>
      </c>
      <c r="D365">
        <v>250000</v>
      </c>
      <c r="E365">
        <v>2426.06</v>
      </c>
      <c r="F365">
        <v>9.7042399999999994E-3</v>
      </c>
    </row>
    <row r="366" spans="1:6">
      <c r="A366" t="s">
        <v>16</v>
      </c>
      <c r="B366" t="s">
        <v>3</v>
      </c>
      <c r="C366" t="s">
        <v>19</v>
      </c>
      <c r="D366">
        <v>250000</v>
      </c>
      <c r="E366">
        <v>2426.06</v>
      </c>
      <c r="F366">
        <v>9.7042399999999994E-3</v>
      </c>
    </row>
    <row r="367" spans="1:6">
      <c r="A367" t="s">
        <v>16</v>
      </c>
      <c r="B367" t="s">
        <v>3</v>
      </c>
      <c r="C367" t="s">
        <v>19</v>
      </c>
      <c r="D367">
        <v>250000</v>
      </c>
      <c r="E367">
        <v>2426.06</v>
      </c>
      <c r="F367">
        <v>9.7042399999999994E-3</v>
      </c>
    </row>
    <row r="368" spans="1:6">
      <c r="A368" t="s">
        <v>16</v>
      </c>
      <c r="B368" t="s">
        <v>3</v>
      </c>
      <c r="C368" t="s">
        <v>19</v>
      </c>
      <c r="D368">
        <v>250000</v>
      </c>
      <c r="E368">
        <v>2426.06</v>
      </c>
      <c r="F368">
        <v>9.7042399999999994E-3</v>
      </c>
    </row>
    <row r="369" spans="1:6">
      <c r="A369" t="s">
        <v>16</v>
      </c>
      <c r="B369" t="s">
        <v>3</v>
      </c>
      <c r="C369" t="s">
        <v>19</v>
      </c>
      <c r="D369">
        <v>250000</v>
      </c>
      <c r="E369">
        <v>2426.06</v>
      </c>
      <c r="F369">
        <v>9.7042399999999994E-3</v>
      </c>
    </row>
    <row r="370" spans="1:6">
      <c r="A370" t="s">
        <v>16</v>
      </c>
      <c r="B370" t="s">
        <v>3</v>
      </c>
      <c r="C370" t="s">
        <v>19</v>
      </c>
      <c r="D370">
        <v>250000</v>
      </c>
      <c r="E370">
        <v>2426.06</v>
      </c>
      <c r="F370">
        <v>9.7042399999999994E-3</v>
      </c>
    </row>
    <row r="371" spans="1:6">
      <c r="A371" t="s">
        <v>16</v>
      </c>
      <c r="B371" t="s">
        <v>3</v>
      </c>
      <c r="C371" t="s">
        <v>19</v>
      </c>
      <c r="D371">
        <v>250000</v>
      </c>
      <c r="E371">
        <v>6203.49</v>
      </c>
      <c r="F371">
        <v>2.4813959999999999E-2</v>
      </c>
    </row>
    <row r="372" spans="1:6">
      <c r="A372" t="s">
        <v>16</v>
      </c>
      <c r="B372" t="s">
        <v>3</v>
      </c>
      <c r="C372" t="s">
        <v>19</v>
      </c>
      <c r="D372">
        <v>250000</v>
      </c>
      <c r="E372">
        <v>21929.45</v>
      </c>
      <c r="F372">
        <v>8.7717799999999999E-2</v>
      </c>
    </row>
    <row r="373" spans="1:6">
      <c r="A373" t="s">
        <v>16</v>
      </c>
      <c r="B373" t="s">
        <v>3</v>
      </c>
      <c r="C373" t="s">
        <v>19</v>
      </c>
      <c r="D373">
        <v>250000</v>
      </c>
      <c r="E373">
        <v>55777.3</v>
      </c>
      <c r="F373">
        <v>0.22310920000000001</v>
      </c>
    </row>
    <row r="374" spans="1:6">
      <c r="A374" t="s">
        <v>16</v>
      </c>
      <c r="B374" t="s">
        <v>3</v>
      </c>
      <c r="C374" t="s">
        <v>19</v>
      </c>
      <c r="D374">
        <v>250000</v>
      </c>
      <c r="E374">
        <v>101109.75</v>
      </c>
      <c r="F374">
        <v>0.40443899999999999</v>
      </c>
    </row>
    <row r="375" spans="1:6">
      <c r="A375" t="s">
        <v>16</v>
      </c>
      <c r="B375" t="s">
        <v>3</v>
      </c>
      <c r="C375" t="s">
        <v>18</v>
      </c>
      <c r="D375">
        <v>12788092</v>
      </c>
      <c r="E375">
        <v>31589.25</v>
      </c>
      <c r="F375">
        <v>2.4702082218363802E-3</v>
      </c>
    </row>
    <row r="376" spans="1:6">
      <c r="A376" t="s">
        <v>16</v>
      </c>
      <c r="B376" t="s">
        <v>3</v>
      </c>
      <c r="C376" t="s">
        <v>18</v>
      </c>
      <c r="D376">
        <v>12788092</v>
      </c>
      <c r="E376">
        <v>31589.25</v>
      </c>
      <c r="F376">
        <v>2.4702082218363802E-3</v>
      </c>
    </row>
    <row r="377" spans="1:6">
      <c r="A377" t="s">
        <v>16</v>
      </c>
      <c r="B377" t="s">
        <v>3</v>
      </c>
      <c r="C377" t="s">
        <v>18</v>
      </c>
      <c r="D377">
        <v>12788092</v>
      </c>
      <c r="E377">
        <v>31589.25</v>
      </c>
      <c r="F377">
        <v>2.4702082218363802E-3</v>
      </c>
    </row>
    <row r="378" spans="1:6">
      <c r="A378" t="s">
        <v>16</v>
      </c>
      <c r="B378" t="s">
        <v>3</v>
      </c>
      <c r="C378" t="s">
        <v>18</v>
      </c>
      <c r="D378">
        <v>12788092</v>
      </c>
      <c r="E378">
        <v>31589.25</v>
      </c>
      <c r="F378">
        <v>2.4702082218363802E-3</v>
      </c>
    </row>
    <row r="379" spans="1:6">
      <c r="A379" t="s">
        <v>16</v>
      </c>
      <c r="B379" t="s">
        <v>3</v>
      </c>
      <c r="C379" t="s">
        <v>18</v>
      </c>
      <c r="D379">
        <v>12788092</v>
      </c>
      <c r="E379">
        <v>31589.25</v>
      </c>
      <c r="F379">
        <v>2.4702082218363802E-3</v>
      </c>
    </row>
    <row r="380" spans="1:6">
      <c r="A380" t="s">
        <v>16</v>
      </c>
      <c r="B380" t="s">
        <v>3</v>
      </c>
      <c r="C380" t="s">
        <v>18</v>
      </c>
      <c r="D380">
        <v>12788092</v>
      </c>
      <c r="E380">
        <v>31589.25</v>
      </c>
      <c r="F380">
        <v>2.4702082218363802E-3</v>
      </c>
    </row>
    <row r="381" spans="1:6">
      <c r="A381" t="s">
        <v>16</v>
      </c>
      <c r="B381" t="s">
        <v>3</v>
      </c>
      <c r="C381" t="s">
        <v>18</v>
      </c>
      <c r="D381">
        <v>12788092</v>
      </c>
      <c r="E381">
        <v>31589.3</v>
      </c>
      <c r="F381">
        <v>2.4702121317237901E-3</v>
      </c>
    </row>
    <row r="382" spans="1:6">
      <c r="A382" t="s">
        <v>16</v>
      </c>
      <c r="B382" t="s">
        <v>3</v>
      </c>
      <c r="C382" t="s">
        <v>18</v>
      </c>
      <c r="D382">
        <v>12788092</v>
      </c>
      <c r="E382">
        <v>31589.3</v>
      </c>
      <c r="F382">
        <v>2.4702121317237901E-3</v>
      </c>
    </row>
    <row r="383" spans="1:6">
      <c r="A383" t="s">
        <v>16</v>
      </c>
      <c r="B383" t="s">
        <v>3</v>
      </c>
      <c r="C383" t="s">
        <v>18</v>
      </c>
      <c r="D383">
        <v>12788092</v>
      </c>
      <c r="E383">
        <v>31589.3</v>
      </c>
      <c r="F383">
        <v>2.4702121317237901E-3</v>
      </c>
    </row>
    <row r="384" spans="1:6">
      <c r="A384" t="s">
        <v>16</v>
      </c>
      <c r="B384" t="s">
        <v>3</v>
      </c>
      <c r="C384" t="s">
        <v>18</v>
      </c>
      <c r="D384">
        <v>12788092</v>
      </c>
      <c r="E384">
        <v>31589.3</v>
      </c>
      <c r="F384">
        <v>2.4702121317237901E-3</v>
      </c>
    </row>
    <row r="385" spans="1:6">
      <c r="A385" t="s">
        <v>16</v>
      </c>
      <c r="B385" t="s">
        <v>3</v>
      </c>
      <c r="C385" t="s">
        <v>18</v>
      </c>
      <c r="D385">
        <v>12788092</v>
      </c>
      <c r="E385">
        <v>183374.9</v>
      </c>
      <c r="F385">
        <v>1.43395042825779E-2</v>
      </c>
    </row>
    <row r="386" spans="1:6">
      <c r="A386" t="s">
        <v>16</v>
      </c>
      <c r="B386" t="s">
        <v>3</v>
      </c>
      <c r="C386" t="s">
        <v>18</v>
      </c>
      <c r="D386">
        <v>12788092</v>
      </c>
      <c r="E386">
        <v>0</v>
      </c>
      <c r="F386">
        <v>0</v>
      </c>
    </row>
    <row r="387" spans="1:6">
      <c r="A387" t="s">
        <v>16</v>
      </c>
      <c r="B387" t="s">
        <v>3</v>
      </c>
      <c r="C387" t="s">
        <v>18</v>
      </c>
      <c r="D387">
        <v>12788092</v>
      </c>
      <c r="E387">
        <v>0</v>
      </c>
      <c r="F387">
        <v>0</v>
      </c>
    </row>
    <row r="388" spans="1:6">
      <c r="A388" t="s">
        <v>16</v>
      </c>
      <c r="B388" t="s">
        <v>3</v>
      </c>
      <c r="C388" t="s">
        <v>18</v>
      </c>
      <c r="D388">
        <v>12788092</v>
      </c>
      <c r="E388">
        <v>0</v>
      </c>
      <c r="F388">
        <v>0</v>
      </c>
    </row>
    <row r="389" spans="1:6">
      <c r="A389" t="s">
        <v>16</v>
      </c>
      <c r="B389" t="s">
        <v>3</v>
      </c>
      <c r="C389" t="s">
        <v>19</v>
      </c>
      <c r="D389">
        <v>250000</v>
      </c>
      <c r="E389">
        <v>10118.39</v>
      </c>
      <c r="F389">
        <v>4.0473559999999999E-2</v>
      </c>
    </row>
    <row r="390" spans="1:6">
      <c r="A390" t="s">
        <v>16</v>
      </c>
      <c r="B390" t="s">
        <v>3</v>
      </c>
      <c r="C390" t="s">
        <v>19</v>
      </c>
      <c r="D390">
        <v>250000</v>
      </c>
      <c r="E390">
        <v>2254.63</v>
      </c>
      <c r="F390">
        <v>9.0185200000000004E-3</v>
      </c>
    </row>
    <row r="391" spans="1:6">
      <c r="A391" t="s">
        <v>16</v>
      </c>
      <c r="B391" t="s">
        <v>3</v>
      </c>
      <c r="C391" t="s">
        <v>19</v>
      </c>
      <c r="D391">
        <v>250000</v>
      </c>
      <c r="E391">
        <v>118750</v>
      </c>
      <c r="F391">
        <v>0.47499999999999998</v>
      </c>
    </row>
    <row r="392" spans="1:6">
      <c r="A392" t="s">
        <v>16</v>
      </c>
      <c r="B392" t="s">
        <v>3</v>
      </c>
      <c r="C392" t="s">
        <v>18</v>
      </c>
      <c r="D392">
        <v>12788092</v>
      </c>
      <c r="E392">
        <v>93516.75</v>
      </c>
      <c r="F392">
        <v>7.3127992823323398E-3</v>
      </c>
    </row>
    <row r="393" spans="1:6">
      <c r="A393" t="s">
        <v>16</v>
      </c>
      <c r="B393" t="s">
        <v>3</v>
      </c>
      <c r="C393" t="s">
        <v>18</v>
      </c>
      <c r="D393">
        <v>12788092</v>
      </c>
      <c r="E393">
        <v>93516.75</v>
      </c>
      <c r="F393">
        <v>7.3127992823323398E-3</v>
      </c>
    </row>
    <row r="394" spans="1:6">
      <c r="A394" t="s">
        <v>16</v>
      </c>
      <c r="B394" t="s">
        <v>3</v>
      </c>
      <c r="C394" t="s">
        <v>18</v>
      </c>
      <c r="D394">
        <v>12788092</v>
      </c>
      <c r="E394">
        <v>93516.75</v>
      </c>
      <c r="F394">
        <v>7.3127992823323398E-3</v>
      </c>
    </row>
    <row r="395" spans="1:6">
      <c r="A395" t="s">
        <v>16</v>
      </c>
      <c r="B395" t="s">
        <v>3</v>
      </c>
      <c r="C395" t="s">
        <v>18</v>
      </c>
      <c r="D395">
        <v>12788092</v>
      </c>
      <c r="E395">
        <v>93517.25</v>
      </c>
      <c r="F395">
        <v>7.3128383812065198E-3</v>
      </c>
    </row>
    <row r="396" spans="1:6">
      <c r="A396" t="s">
        <v>16</v>
      </c>
      <c r="B396" t="s">
        <v>3</v>
      </c>
      <c r="C396" t="s">
        <v>18</v>
      </c>
      <c r="D396">
        <v>12788092</v>
      </c>
      <c r="E396">
        <v>100710.88</v>
      </c>
      <c r="F396">
        <v>7.8753640496174102E-3</v>
      </c>
    </row>
    <row r="397" spans="1:6">
      <c r="A397" t="s">
        <v>16</v>
      </c>
      <c r="B397" t="s">
        <v>3</v>
      </c>
      <c r="C397" t="s">
        <v>18</v>
      </c>
      <c r="D397">
        <v>12788092</v>
      </c>
      <c r="E397">
        <v>100710.88</v>
      </c>
      <c r="F397">
        <v>7.8753640496174102E-3</v>
      </c>
    </row>
    <row r="398" spans="1:6">
      <c r="A398" t="s">
        <v>16</v>
      </c>
      <c r="B398" t="s">
        <v>3</v>
      </c>
      <c r="C398" t="s">
        <v>18</v>
      </c>
      <c r="D398">
        <v>12788092</v>
      </c>
      <c r="E398">
        <v>100710.88</v>
      </c>
      <c r="F398">
        <v>7.8753640496174102E-3</v>
      </c>
    </row>
    <row r="399" spans="1:6">
      <c r="A399" t="s">
        <v>16</v>
      </c>
      <c r="B399" t="s">
        <v>3</v>
      </c>
      <c r="C399" t="s">
        <v>18</v>
      </c>
      <c r="D399">
        <v>12788092</v>
      </c>
      <c r="E399">
        <v>100710.88</v>
      </c>
      <c r="F399">
        <v>7.8753640496174102E-3</v>
      </c>
    </row>
    <row r="400" spans="1:6">
      <c r="A400" t="s">
        <v>16</v>
      </c>
      <c r="B400" t="s">
        <v>3</v>
      </c>
      <c r="C400" t="s">
        <v>18</v>
      </c>
      <c r="D400">
        <v>12788092</v>
      </c>
      <c r="E400">
        <v>129485.38</v>
      </c>
      <c r="F400">
        <v>1.0125465159306001E-2</v>
      </c>
    </row>
    <row r="401" spans="1:6">
      <c r="A401" t="s">
        <v>16</v>
      </c>
      <c r="B401" t="s">
        <v>3</v>
      </c>
      <c r="C401" t="s">
        <v>19</v>
      </c>
      <c r="D401">
        <v>250000</v>
      </c>
      <c r="E401">
        <v>53711</v>
      </c>
      <c r="F401">
        <v>0.21484400000000001</v>
      </c>
    </row>
    <row r="402" spans="1:6">
      <c r="A402" t="s">
        <v>16</v>
      </c>
      <c r="B402" t="s">
        <v>3</v>
      </c>
      <c r="C402" t="s">
        <v>19</v>
      </c>
      <c r="D402">
        <v>250000</v>
      </c>
      <c r="E402">
        <v>49576</v>
      </c>
      <c r="F402">
        <v>0.19830400000000001</v>
      </c>
    </row>
    <row r="403" spans="1:6">
      <c r="A403" t="s">
        <v>16</v>
      </c>
      <c r="B403" t="s">
        <v>3</v>
      </c>
      <c r="C403" t="s">
        <v>19</v>
      </c>
      <c r="D403">
        <v>250000</v>
      </c>
      <c r="E403">
        <v>0</v>
      </c>
      <c r="F403">
        <v>0</v>
      </c>
    </row>
    <row r="404" spans="1:6">
      <c r="A404" t="s">
        <v>16</v>
      </c>
      <c r="B404" t="s">
        <v>3</v>
      </c>
      <c r="C404" t="s">
        <v>19</v>
      </c>
      <c r="D404">
        <v>250000</v>
      </c>
    </row>
    <row r="405" spans="1:6">
      <c r="A405" t="s">
        <v>16</v>
      </c>
      <c r="B405" t="s">
        <v>3</v>
      </c>
      <c r="C405" t="s">
        <v>19</v>
      </c>
      <c r="D405">
        <v>250000</v>
      </c>
    </row>
    <row r="406" spans="1:6">
      <c r="A406" t="s">
        <v>16</v>
      </c>
      <c r="B406" t="s">
        <v>3</v>
      </c>
      <c r="C406" t="s">
        <v>19</v>
      </c>
      <c r="D406">
        <v>250000</v>
      </c>
      <c r="E406">
        <v>64971</v>
      </c>
      <c r="F406">
        <v>0.259884</v>
      </c>
    </row>
    <row r="407" spans="1:6">
      <c r="A407" t="s">
        <v>16</v>
      </c>
      <c r="B407" t="s">
        <v>3</v>
      </c>
      <c r="C407" t="s">
        <v>17</v>
      </c>
      <c r="D407">
        <v>1500000</v>
      </c>
      <c r="E407">
        <v>66188.759999999995</v>
      </c>
      <c r="F407">
        <v>4.412584E-2</v>
      </c>
    </row>
    <row r="408" spans="1:6">
      <c r="A408" t="s">
        <v>16</v>
      </c>
      <c r="B408" t="s">
        <v>3</v>
      </c>
      <c r="C408" t="s">
        <v>19</v>
      </c>
      <c r="D408">
        <v>250000</v>
      </c>
      <c r="E408">
        <v>37754.15</v>
      </c>
      <c r="F408">
        <v>0.1510166</v>
      </c>
    </row>
    <row r="409" spans="1:6">
      <c r="A409" t="s">
        <v>16</v>
      </c>
      <c r="B409" t="s">
        <v>3</v>
      </c>
      <c r="C409" t="s">
        <v>17</v>
      </c>
      <c r="D409">
        <v>1500000</v>
      </c>
      <c r="E409">
        <v>48325.760000000002</v>
      </c>
      <c r="F409">
        <v>3.22171733333333E-2</v>
      </c>
    </row>
    <row r="410" spans="1:6">
      <c r="A410" t="s">
        <v>16</v>
      </c>
      <c r="B410" t="s">
        <v>3</v>
      </c>
      <c r="C410" t="s">
        <v>17</v>
      </c>
      <c r="D410">
        <v>1500000</v>
      </c>
      <c r="E410">
        <v>5763.57</v>
      </c>
      <c r="F410">
        <v>3.8423799999999998E-3</v>
      </c>
    </row>
    <row r="411" spans="1:6">
      <c r="A411" t="s">
        <v>16</v>
      </c>
      <c r="B411" t="s">
        <v>3</v>
      </c>
      <c r="C411" t="s">
        <v>17</v>
      </c>
      <c r="D411">
        <v>1500000</v>
      </c>
      <c r="E411">
        <v>5721.71</v>
      </c>
      <c r="F411">
        <v>3.8144733333333302E-3</v>
      </c>
    </row>
    <row r="412" spans="1:6">
      <c r="A412" t="s">
        <v>16</v>
      </c>
      <c r="B412" t="s">
        <v>20</v>
      </c>
      <c r="C412" t="s">
        <v>17</v>
      </c>
      <c r="D412">
        <v>750000</v>
      </c>
      <c r="E412">
        <v>50101.73</v>
      </c>
      <c r="F412">
        <v>6.68023066666667E-2</v>
      </c>
    </row>
    <row r="413" spans="1:6">
      <c r="A413" t="s">
        <v>16</v>
      </c>
      <c r="B413" t="s">
        <v>3</v>
      </c>
      <c r="C413" t="s">
        <v>17</v>
      </c>
      <c r="D413">
        <v>1500000</v>
      </c>
      <c r="E413">
        <v>2940.49</v>
      </c>
      <c r="F413">
        <v>1.9603266666666699E-3</v>
      </c>
    </row>
    <row r="414" spans="1:6">
      <c r="A414" t="s">
        <v>16</v>
      </c>
      <c r="B414" t="s">
        <v>3</v>
      </c>
      <c r="C414" t="s">
        <v>17</v>
      </c>
      <c r="D414">
        <v>1500000</v>
      </c>
      <c r="E414">
        <v>3073.94</v>
      </c>
      <c r="F414">
        <v>2.0492933333333299E-3</v>
      </c>
    </row>
    <row r="415" spans="1:6">
      <c r="A415" t="s">
        <v>16</v>
      </c>
      <c r="B415" t="s">
        <v>3</v>
      </c>
      <c r="C415" t="s">
        <v>19</v>
      </c>
      <c r="D415">
        <v>250000</v>
      </c>
      <c r="E415">
        <v>330</v>
      </c>
      <c r="F415">
        <v>1.32E-3</v>
      </c>
    </row>
    <row r="416" spans="1:6">
      <c r="A416" t="s">
        <v>16</v>
      </c>
      <c r="B416" t="s">
        <v>3</v>
      </c>
      <c r="C416" t="s">
        <v>17</v>
      </c>
      <c r="D416">
        <v>1500000</v>
      </c>
      <c r="E416">
        <v>20327.63</v>
      </c>
      <c r="F416">
        <v>1.35517533333333E-2</v>
      </c>
    </row>
    <row r="417" spans="1:6">
      <c r="A417" t="s">
        <v>16</v>
      </c>
      <c r="B417" t="s">
        <v>3</v>
      </c>
      <c r="C417" t="s">
        <v>17</v>
      </c>
      <c r="D417">
        <v>1500000</v>
      </c>
      <c r="E417">
        <v>2164.3000000000002</v>
      </c>
      <c r="F417">
        <v>1.4428666666666699E-3</v>
      </c>
    </row>
    <row r="418" spans="1:6">
      <c r="A418" t="s">
        <v>16</v>
      </c>
      <c r="B418" t="s">
        <v>3</v>
      </c>
      <c r="C418" t="s">
        <v>17</v>
      </c>
      <c r="D418">
        <v>1500000</v>
      </c>
      <c r="E418">
        <v>27258.799999999999</v>
      </c>
      <c r="F418">
        <v>1.81725333333333E-2</v>
      </c>
    </row>
    <row r="419" spans="1:6">
      <c r="A419" t="s">
        <v>16</v>
      </c>
      <c r="B419" t="s">
        <v>3</v>
      </c>
      <c r="C419" t="s">
        <v>17</v>
      </c>
      <c r="D419">
        <v>1500000</v>
      </c>
      <c r="E419">
        <v>5105.2</v>
      </c>
      <c r="F419">
        <v>3.4034666666666702E-3</v>
      </c>
    </row>
    <row r="420" spans="1:6">
      <c r="A420" t="s">
        <v>16</v>
      </c>
      <c r="B420" t="s">
        <v>3</v>
      </c>
      <c r="C420" t="s">
        <v>19</v>
      </c>
      <c r="D420">
        <v>250000</v>
      </c>
      <c r="E420">
        <v>95.85</v>
      </c>
      <c r="F420">
        <v>3.834E-4</v>
      </c>
    </row>
    <row r="421" spans="1:6">
      <c r="A421" t="s">
        <v>16</v>
      </c>
      <c r="B421" t="s">
        <v>3</v>
      </c>
      <c r="C421" t="s">
        <v>17</v>
      </c>
      <c r="D421">
        <v>1500000</v>
      </c>
      <c r="E421">
        <v>153.76</v>
      </c>
      <c r="F421">
        <v>1.02506666666667E-4</v>
      </c>
    </row>
    <row r="422" spans="1:6">
      <c r="A422" t="s">
        <v>16</v>
      </c>
      <c r="B422" t="s">
        <v>3</v>
      </c>
      <c r="C422" t="s">
        <v>17</v>
      </c>
      <c r="D422">
        <v>1500000</v>
      </c>
      <c r="E422">
        <v>3842.38</v>
      </c>
      <c r="F422">
        <v>2.56158666666667E-3</v>
      </c>
    </row>
    <row r="423" spans="1:6">
      <c r="A423" t="s">
        <v>16</v>
      </c>
      <c r="B423" t="s">
        <v>3</v>
      </c>
      <c r="C423" t="s">
        <v>17</v>
      </c>
      <c r="D423">
        <v>1500000</v>
      </c>
      <c r="E423">
        <v>3300</v>
      </c>
      <c r="F423">
        <v>2.2000000000000001E-3</v>
      </c>
    </row>
    <row r="424" spans="1:6">
      <c r="A424" t="s">
        <v>16</v>
      </c>
      <c r="B424" t="s">
        <v>3</v>
      </c>
      <c r="C424" t="s">
        <v>17</v>
      </c>
      <c r="D424">
        <v>1500000</v>
      </c>
      <c r="E424">
        <v>7424.84</v>
      </c>
      <c r="F424">
        <v>4.94989333333333E-3</v>
      </c>
    </row>
    <row r="425" spans="1:6">
      <c r="A425" t="s">
        <v>16</v>
      </c>
      <c r="B425" t="s">
        <v>3</v>
      </c>
      <c r="C425" t="s">
        <v>17</v>
      </c>
      <c r="D425">
        <v>1500000</v>
      </c>
      <c r="E425">
        <v>55687.5</v>
      </c>
      <c r="F425">
        <v>3.7124999999999998E-2</v>
      </c>
    </row>
    <row r="426" spans="1:6">
      <c r="A426" t="s">
        <v>16</v>
      </c>
      <c r="B426" t="s">
        <v>20</v>
      </c>
      <c r="C426" t="s">
        <v>17</v>
      </c>
      <c r="D426">
        <v>750000</v>
      </c>
      <c r="E426">
        <v>8745.18</v>
      </c>
      <c r="F426">
        <v>1.1660240000000001E-2</v>
      </c>
    </row>
    <row r="427" spans="1:6">
      <c r="A427" t="s">
        <v>16</v>
      </c>
      <c r="B427" t="s">
        <v>8</v>
      </c>
      <c r="C427" t="s">
        <v>19</v>
      </c>
      <c r="D427">
        <v>750000</v>
      </c>
      <c r="E427">
        <v>10578.39</v>
      </c>
      <c r="F427">
        <v>1.4104520000000001E-2</v>
      </c>
    </row>
    <row r="428" spans="1:6">
      <c r="A428" t="s">
        <v>16</v>
      </c>
      <c r="B428" t="s">
        <v>3</v>
      </c>
      <c r="C428" t="s">
        <v>17</v>
      </c>
      <c r="D428">
        <v>1500000</v>
      </c>
      <c r="E428">
        <v>10279.51</v>
      </c>
      <c r="F428">
        <v>6.8530066666666698E-3</v>
      </c>
    </row>
    <row r="429" spans="1:6">
      <c r="A429" t="s">
        <v>16</v>
      </c>
      <c r="B429" t="s">
        <v>3</v>
      </c>
      <c r="C429" t="s">
        <v>17</v>
      </c>
      <c r="D429">
        <v>1500000</v>
      </c>
      <c r="E429">
        <v>610.77</v>
      </c>
      <c r="F429">
        <v>4.0717999999999999E-4</v>
      </c>
    </row>
    <row r="430" spans="1:6">
      <c r="A430" t="s">
        <v>16</v>
      </c>
      <c r="B430" t="s">
        <v>4</v>
      </c>
      <c r="C430" t="s">
        <v>17</v>
      </c>
      <c r="D430">
        <v>12900</v>
      </c>
      <c r="E430">
        <v>23750</v>
      </c>
      <c r="F430">
        <v>1.8410852713178301</v>
      </c>
    </row>
    <row r="431" spans="1:6">
      <c r="A431" t="s">
        <v>16</v>
      </c>
      <c r="B431" t="s">
        <v>3</v>
      </c>
      <c r="C431" t="s">
        <v>19</v>
      </c>
      <c r="D431">
        <v>250000</v>
      </c>
      <c r="E431">
        <v>6112.76</v>
      </c>
      <c r="F431">
        <v>2.445104E-2</v>
      </c>
    </row>
    <row r="432" spans="1:6">
      <c r="A432" t="s">
        <v>16</v>
      </c>
      <c r="B432" t="s">
        <v>3</v>
      </c>
      <c r="C432" t="s">
        <v>19</v>
      </c>
      <c r="D432">
        <v>250000</v>
      </c>
      <c r="E432">
        <v>0</v>
      </c>
      <c r="F432">
        <v>0</v>
      </c>
    </row>
    <row r="433" spans="1:6">
      <c r="A433" t="s">
        <v>16</v>
      </c>
      <c r="B433" t="s">
        <v>3</v>
      </c>
      <c r="C433" t="s">
        <v>19</v>
      </c>
      <c r="D433">
        <v>250000</v>
      </c>
      <c r="E433">
        <v>10725</v>
      </c>
      <c r="F433">
        <v>4.2900000000000001E-2</v>
      </c>
    </row>
    <row r="434" spans="1:6">
      <c r="A434" t="s">
        <v>16</v>
      </c>
      <c r="B434" t="s">
        <v>2</v>
      </c>
      <c r="C434" t="s">
        <v>19</v>
      </c>
      <c r="D434">
        <v>129000</v>
      </c>
      <c r="E434">
        <v>27530.38</v>
      </c>
      <c r="F434">
        <v>0.213413798449612</v>
      </c>
    </row>
    <row r="435" spans="1:6">
      <c r="A435" t="s">
        <v>16</v>
      </c>
      <c r="B435" t="s">
        <v>3</v>
      </c>
      <c r="C435" t="s">
        <v>19</v>
      </c>
      <c r="D435">
        <v>250000</v>
      </c>
      <c r="E435">
        <v>106033.91</v>
      </c>
      <c r="F435">
        <v>0.42413563999999998</v>
      </c>
    </row>
    <row r="436" spans="1:6">
      <c r="A436" t="s">
        <v>16</v>
      </c>
      <c r="B436" t="s">
        <v>2</v>
      </c>
      <c r="C436" t="s">
        <v>19</v>
      </c>
      <c r="D436">
        <v>129000</v>
      </c>
      <c r="E436">
        <v>3978.77</v>
      </c>
      <c r="F436">
        <v>3.08431782945736E-2</v>
      </c>
    </row>
    <row r="437" spans="1:6">
      <c r="A437" t="s">
        <v>16</v>
      </c>
      <c r="B437" t="s">
        <v>2</v>
      </c>
      <c r="C437" t="s">
        <v>19</v>
      </c>
      <c r="D437">
        <v>129000</v>
      </c>
      <c r="E437">
        <v>9453.35</v>
      </c>
      <c r="F437">
        <v>7.3281782945736396E-2</v>
      </c>
    </row>
    <row r="438" spans="1:6">
      <c r="A438" t="s">
        <v>16</v>
      </c>
      <c r="B438" t="s">
        <v>2</v>
      </c>
      <c r="C438" t="s">
        <v>19</v>
      </c>
      <c r="D438">
        <v>129000</v>
      </c>
      <c r="E438">
        <v>4156.79</v>
      </c>
      <c r="F438">
        <v>3.22231782945736E-2</v>
      </c>
    </row>
    <row r="439" spans="1:6">
      <c r="A439" t="s">
        <v>16</v>
      </c>
      <c r="B439" t="s">
        <v>3</v>
      </c>
      <c r="C439" t="s">
        <v>19</v>
      </c>
      <c r="D439">
        <v>250000</v>
      </c>
      <c r="E439">
        <v>3630</v>
      </c>
      <c r="F439">
        <v>1.452E-2</v>
      </c>
    </row>
    <row r="440" spans="1:6">
      <c r="A440" t="s">
        <v>16</v>
      </c>
      <c r="B440" t="s">
        <v>3</v>
      </c>
      <c r="C440" t="s">
        <v>17</v>
      </c>
      <c r="D440">
        <v>1500000</v>
      </c>
      <c r="E440">
        <v>1072.5</v>
      </c>
      <c r="F440">
        <v>7.1500000000000003E-4</v>
      </c>
    </row>
    <row r="441" spans="1:6">
      <c r="A441" t="s">
        <v>16</v>
      </c>
      <c r="B441" t="s">
        <v>4</v>
      </c>
      <c r="C441" t="s">
        <v>19</v>
      </c>
      <c r="D441">
        <v>12365300</v>
      </c>
      <c r="E441">
        <v>49401.25</v>
      </c>
      <c r="F441">
        <v>3.9951517553152797E-3</v>
      </c>
    </row>
    <row r="442" spans="1:6">
      <c r="A442" t="s">
        <v>16</v>
      </c>
      <c r="B442" t="s">
        <v>4</v>
      </c>
      <c r="C442" t="s">
        <v>19</v>
      </c>
      <c r="D442">
        <v>12365300</v>
      </c>
      <c r="E442">
        <v>49401.25</v>
      </c>
      <c r="F442">
        <v>3.9951517553152797E-3</v>
      </c>
    </row>
    <row r="443" spans="1:6">
      <c r="A443" t="s">
        <v>16</v>
      </c>
      <c r="B443" t="s">
        <v>4</v>
      </c>
      <c r="C443" t="s">
        <v>19</v>
      </c>
      <c r="D443">
        <v>12365300</v>
      </c>
      <c r="E443">
        <v>45000</v>
      </c>
      <c r="F443">
        <v>3.63921619370335E-3</v>
      </c>
    </row>
    <row r="444" spans="1:6">
      <c r="A444" t="s">
        <v>16</v>
      </c>
      <c r="B444" t="s">
        <v>10</v>
      </c>
      <c r="C444" t="s">
        <v>17</v>
      </c>
      <c r="D444">
        <v>198882</v>
      </c>
      <c r="E444">
        <v>54000</v>
      </c>
      <c r="F444">
        <v>0.271517784414879</v>
      </c>
    </row>
    <row r="445" spans="1:6">
      <c r="A445" t="s">
        <v>16</v>
      </c>
      <c r="B445" t="s">
        <v>4</v>
      </c>
      <c r="C445" t="s">
        <v>19</v>
      </c>
      <c r="D445">
        <v>12365300</v>
      </c>
      <c r="E445">
        <v>2942.25</v>
      </c>
      <c r="F445">
        <v>2.3794408546497101E-4</v>
      </c>
    </row>
    <row r="446" spans="1:6">
      <c r="A446" t="s">
        <v>16</v>
      </c>
      <c r="B446" t="s">
        <v>4</v>
      </c>
      <c r="C446" t="s">
        <v>17</v>
      </c>
      <c r="D446">
        <v>12900</v>
      </c>
      <c r="E446">
        <v>6335.5</v>
      </c>
      <c r="F446">
        <v>0.49112403100775198</v>
      </c>
    </row>
    <row r="447" spans="1:6">
      <c r="A447" t="s">
        <v>16</v>
      </c>
      <c r="B447" t="s">
        <v>4</v>
      </c>
      <c r="C447" t="s">
        <v>17</v>
      </c>
      <c r="D447">
        <v>12900</v>
      </c>
      <c r="E447">
        <v>2436.75</v>
      </c>
      <c r="F447">
        <v>0.18889534883720899</v>
      </c>
    </row>
    <row r="448" spans="1:6">
      <c r="A448" t="s">
        <v>16</v>
      </c>
      <c r="B448" t="s">
        <v>4</v>
      </c>
      <c r="C448" t="s">
        <v>17</v>
      </c>
      <c r="D448">
        <v>12900</v>
      </c>
      <c r="E448">
        <v>18321.23</v>
      </c>
      <c r="F448">
        <v>1.4202503875968999</v>
      </c>
    </row>
    <row r="449" spans="1:6">
      <c r="A449" t="s">
        <v>16</v>
      </c>
      <c r="B449" t="s">
        <v>4</v>
      </c>
      <c r="C449" t="s">
        <v>17</v>
      </c>
      <c r="D449">
        <v>12900</v>
      </c>
      <c r="E449">
        <v>26967.39</v>
      </c>
      <c r="F449">
        <v>2.09049534883721</v>
      </c>
    </row>
    <row r="450" spans="1:6">
      <c r="A450" t="s">
        <v>16</v>
      </c>
      <c r="B450" t="s">
        <v>4</v>
      </c>
      <c r="C450" t="s">
        <v>17</v>
      </c>
      <c r="D450">
        <v>12900</v>
      </c>
      <c r="E450">
        <v>159956.76</v>
      </c>
      <c r="F450">
        <v>12.3997488372093</v>
      </c>
    </row>
    <row r="451" spans="1:6">
      <c r="A451" t="s">
        <v>16</v>
      </c>
      <c r="B451" t="s">
        <v>4</v>
      </c>
      <c r="C451" t="s">
        <v>17</v>
      </c>
      <c r="D451">
        <v>12900</v>
      </c>
      <c r="E451">
        <v>0</v>
      </c>
      <c r="F451">
        <v>0</v>
      </c>
    </row>
    <row r="452" spans="1:6">
      <c r="A452" t="s">
        <v>16</v>
      </c>
      <c r="B452" t="s">
        <v>4</v>
      </c>
      <c r="C452" t="s">
        <v>17</v>
      </c>
      <c r="D452">
        <v>12900</v>
      </c>
      <c r="E452">
        <v>8268.1299999999992</v>
      </c>
      <c r="F452">
        <v>0.64094031007751895</v>
      </c>
    </row>
    <row r="453" spans="1:6">
      <c r="A453" t="s">
        <v>16</v>
      </c>
      <c r="B453" t="s">
        <v>4</v>
      </c>
      <c r="C453" t="s">
        <v>17</v>
      </c>
      <c r="D453">
        <v>12900</v>
      </c>
      <c r="E453">
        <v>12500.13</v>
      </c>
      <c r="F453">
        <v>0.96900232558139499</v>
      </c>
    </row>
    <row r="454" spans="1:6">
      <c r="A454" t="s">
        <v>16</v>
      </c>
      <c r="B454" t="s">
        <v>4</v>
      </c>
      <c r="C454" t="s">
        <v>17</v>
      </c>
      <c r="D454">
        <v>12900</v>
      </c>
      <c r="E454">
        <v>10584.15</v>
      </c>
      <c r="F454">
        <v>0.82047674418604599</v>
      </c>
    </row>
    <row r="455" spans="1:6">
      <c r="A455" t="s">
        <v>16</v>
      </c>
      <c r="B455" t="s">
        <v>4</v>
      </c>
      <c r="C455" t="s">
        <v>17</v>
      </c>
      <c r="D455">
        <v>12900</v>
      </c>
      <c r="E455">
        <v>14393.8</v>
      </c>
      <c r="F455">
        <v>1.1157984496124</v>
      </c>
    </row>
    <row r="456" spans="1:6">
      <c r="A456" t="s">
        <v>16</v>
      </c>
      <c r="B456" t="s">
        <v>4</v>
      </c>
      <c r="C456" t="s">
        <v>17</v>
      </c>
      <c r="D456">
        <v>12900</v>
      </c>
      <c r="E456">
        <v>691.85</v>
      </c>
      <c r="F456">
        <v>5.3631782945736402E-2</v>
      </c>
    </row>
    <row r="457" spans="1:6">
      <c r="A457" t="s">
        <v>16</v>
      </c>
      <c r="B457" t="s">
        <v>4</v>
      </c>
      <c r="C457" t="s">
        <v>17</v>
      </c>
      <c r="D457">
        <v>12900</v>
      </c>
      <c r="E457">
        <v>691.85</v>
      </c>
      <c r="F457">
        <v>5.3631782945736402E-2</v>
      </c>
    </row>
    <row r="458" spans="1:6">
      <c r="A458" t="s">
        <v>16</v>
      </c>
      <c r="B458" t="s">
        <v>4</v>
      </c>
      <c r="C458" t="s">
        <v>17</v>
      </c>
      <c r="D458">
        <v>12900</v>
      </c>
      <c r="E458">
        <v>10964.79</v>
      </c>
      <c r="F458">
        <v>0.849983720930233</v>
      </c>
    </row>
    <row r="459" spans="1:6">
      <c r="A459" t="s">
        <v>16</v>
      </c>
      <c r="B459" t="s">
        <v>4</v>
      </c>
      <c r="C459" t="s">
        <v>17</v>
      </c>
      <c r="D459">
        <v>12900</v>
      </c>
      <c r="E459">
        <v>13630.7</v>
      </c>
      <c r="F459">
        <v>1.0566434108527101</v>
      </c>
    </row>
    <row r="460" spans="1:6">
      <c r="A460" t="s">
        <v>16</v>
      </c>
      <c r="B460" t="s">
        <v>10</v>
      </c>
      <c r="C460" t="s">
        <v>17</v>
      </c>
      <c r="D460">
        <v>198882</v>
      </c>
      <c r="E460">
        <v>123750</v>
      </c>
      <c r="F460">
        <v>0.62222825595076503</v>
      </c>
    </row>
    <row r="461" spans="1:6">
      <c r="A461" t="s">
        <v>16</v>
      </c>
      <c r="B461" t="s">
        <v>4</v>
      </c>
      <c r="C461" t="s">
        <v>17</v>
      </c>
      <c r="D461">
        <v>12900</v>
      </c>
      <c r="E461">
        <v>869.63</v>
      </c>
      <c r="F461">
        <v>6.7413178294573606E-2</v>
      </c>
    </row>
    <row r="462" spans="1:6">
      <c r="A462" t="s">
        <v>16</v>
      </c>
      <c r="B462" t="s">
        <v>4</v>
      </c>
      <c r="C462" t="s">
        <v>17</v>
      </c>
      <c r="D462">
        <v>12900</v>
      </c>
      <c r="E462">
        <v>1562.5</v>
      </c>
      <c r="F462">
        <v>0.121124031007752</v>
      </c>
    </row>
    <row r="463" spans="1:6">
      <c r="A463" t="s">
        <v>16</v>
      </c>
      <c r="B463" t="s">
        <v>6</v>
      </c>
      <c r="C463" t="s">
        <v>17</v>
      </c>
      <c r="D463">
        <v>1010000</v>
      </c>
      <c r="E463">
        <v>43367</v>
      </c>
      <c r="F463">
        <v>4.2937623762376198E-2</v>
      </c>
    </row>
    <row r="464" spans="1:6">
      <c r="A464" t="s">
        <v>16</v>
      </c>
      <c r="B464" t="s">
        <v>6</v>
      </c>
      <c r="C464" t="s">
        <v>17</v>
      </c>
      <c r="D464">
        <v>1010000</v>
      </c>
      <c r="E464">
        <v>43367</v>
      </c>
      <c r="F464">
        <v>4.2937623762376198E-2</v>
      </c>
    </row>
    <row r="465" spans="1:6">
      <c r="A465" t="s">
        <v>16</v>
      </c>
      <c r="B465" t="s">
        <v>6</v>
      </c>
      <c r="C465" t="s">
        <v>17</v>
      </c>
      <c r="D465">
        <v>1010000</v>
      </c>
      <c r="E465">
        <v>65050.5</v>
      </c>
      <c r="F465">
        <v>6.4406435643564394E-2</v>
      </c>
    </row>
    <row r="466" spans="1:6">
      <c r="A466" t="s">
        <v>16</v>
      </c>
      <c r="B466" t="s">
        <v>6</v>
      </c>
      <c r="C466" t="s">
        <v>17</v>
      </c>
      <c r="D466">
        <v>1010000</v>
      </c>
      <c r="E466">
        <v>65050.5</v>
      </c>
      <c r="F466">
        <v>6.4406435643564394E-2</v>
      </c>
    </row>
    <row r="467" spans="1:6">
      <c r="A467" t="s">
        <v>16</v>
      </c>
      <c r="B467" t="s">
        <v>6</v>
      </c>
      <c r="C467" t="s">
        <v>17</v>
      </c>
      <c r="D467">
        <v>1010000</v>
      </c>
      <c r="E467">
        <v>10824.4</v>
      </c>
      <c r="F467">
        <v>1.07172277227723E-2</v>
      </c>
    </row>
    <row r="468" spans="1:6">
      <c r="A468" t="s">
        <v>16</v>
      </c>
      <c r="B468" t="s">
        <v>6</v>
      </c>
      <c r="C468" t="s">
        <v>17</v>
      </c>
      <c r="D468">
        <v>1010000</v>
      </c>
      <c r="E468">
        <v>10824.4</v>
      </c>
      <c r="F468">
        <v>1.07172277227723E-2</v>
      </c>
    </row>
    <row r="469" spans="1:6">
      <c r="A469" t="s">
        <v>16</v>
      </c>
      <c r="B469" t="s">
        <v>6</v>
      </c>
      <c r="C469" t="s">
        <v>17</v>
      </c>
      <c r="D469">
        <v>1010000</v>
      </c>
      <c r="E469">
        <v>16236.6</v>
      </c>
      <c r="F469">
        <v>1.6075841584158399E-2</v>
      </c>
    </row>
    <row r="470" spans="1:6">
      <c r="A470" t="s">
        <v>16</v>
      </c>
      <c r="B470" t="s">
        <v>6</v>
      </c>
      <c r="C470" t="s">
        <v>17</v>
      </c>
      <c r="D470">
        <v>1010000</v>
      </c>
      <c r="E470">
        <v>16236.6</v>
      </c>
      <c r="F470">
        <v>1.6075841584158399E-2</v>
      </c>
    </row>
    <row r="471" spans="1:6">
      <c r="A471" t="s">
        <v>16</v>
      </c>
      <c r="B471" t="s">
        <v>4</v>
      </c>
      <c r="C471" t="s">
        <v>17</v>
      </c>
      <c r="D471">
        <v>12900</v>
      </c>
      <c r="E471">
        <v>36612.18</v>
      </c>
      <c r="F471">
        <v>2.83815348837209</v>
      </c>
    </row>
    <row r="472" spans="1:6">
      <c r="A472" t="s">
        <v>16</v>
      </c>
      <c r="B472" t="s">
        <v>4</v>
      </c>
      <c r="C472" t="s">
        <v>17</v>
      </c>
      <c r="D472">
        <v>12900</v>
      </c>
      <c r="E472">
        <v>28735.65</v>
      </c>
      <c r="F472">
        <v>2.2275697674418602</v>
      </c>
    </row>
    <row r="473" spans="1:6">
      <c r="A473" t="s">
        <v>16</v>
      </c>
      <c r="B473" t="s">
        <v>4</v>
      </c>
      <c r="C473" t="s">
        <v>17</v>
      </c>
      <c r="D473">
        <v>12900</v>
      </c>
      <c r="E473">
        <v>53277.919999999998</v>
      </c>
      <c r="F473">
        <v>4.1300713178294597</v>
      </c>
    </row>
    <row r="474" spans="1:6">
      <c r="A474" t="s">
        <v>16</v>
      </c>
      <c r="B474" t="s">
        <v>4</v>
      </c>
      <c r="C474" t="s">
        <v>17</v>
      </c>
      <c r="D474">
        <v>12900</v>
      </c>
      <c r="E474">
        <v>30048.080000000002</v>
      </c>
      <c r="F474">
        <v>2.3293085271317802</v>
      </c>
    </row>
    <row r="475" spans="1:6">
      <c r="A475" t="s">
        <v>16</v>
      </c>
      <c r="B475" t="s">
        <v>4</v>
      </c>
      <c r="C475" t="s">
        <v>19</v>
      </c>
      <c r="D475">
        <v>12365300</v>
      </c>
      <c r="E475">
        <v>15084.15</v>
      </c>
      <c r="F475">
        <v>1.2198773988500099E-3</v>
      </c>
    </row>
    <row r="476" spans="1:6">
      <c r="A476" t="s">
        <v>16</v>
      </c>
      <c r="B476" t="s">
        <v>3</v>
      </c>
      <c r="C476" t="s">
        <v>19</v>
      </c>
      <c r="D476">
        <v>250000</v>
      </c>
      <c r="E476">
        <v>1013.88</v>
      </c>
      <c r="F476">
        <v>4.05552E-3</v>
      </c>
    </row>
    <row r="477" spans="1:6">
      <c r="A477" t="s">
        <v>16</v>
      </c>
      <c r="B477" t="s">
        <v>3</v>
      </c>
      <c r="C477" t="s">
        <v>19</v>
      </c>
      <c r="D477">
        <v>250000</v>
      </c>
      <c r="E477">
        <v>1601.5</v>
      </c>
      <c r="F477">
        <v>6.4060000000000002E-3</v>
      </c>
    </row>
    <row r="478" spans="1:6">
      <c r="A478" t="s">
        <v>16</v>
      </c>
      <c r="B478" t="s">
        <v>3</v>
      </c>
      <c r="C478" t="s">
        <v>17</v>
      </c>
      <c r="D478">
        <v>1500000</v>
      </c>
      <c r="E478">
        <v>37500</v>
      </c>
      <c r="F478">
        <v>2.5000000000000001E-2</v>
      </c>
    </row>
    <row r="479" spans="1:6">
      <c r="A479" t="s">
        <v>16</v>
      </c>
      <c r="B479" t="s">
        <v>3</v>
      </c>
      <c r="C479" t="s">
        <v>17</v>
      </c>
      <c r="D479">
        <v>1500000</v>
      </c>
      <c r="E479">
        <v>35000</v>
      </c>
      <c r="F479">
        <v>2.33333333333333E-2</v>
      </c>
    </row>
    <row r="480" spans="1:6">
      <c r="A480" t="s">
        <v>16</v>
      </c>
      <c r="B480" t="s">
        <v>3</v>
      </c>
      <c r="C480" t="s">
        <v>19</v>
      </c>
      <c r="D480">
        <v>250000</v>
      </c>
      <c r="E480">
        <v>992.51</v>
      </c>
      <c r="F480">
        <v>3.9700400000000002E-3</v>
      </c>
    </row>
    <row r="481" spans="1:6">
      <c r="A481" t="s">
        <v>16</v>
      </c>
      <c r="B481" t="s">
        <v>3</v>
      </c>
      <c r="C481" t="s">
        <v>19</v>
      </c>
      <c r="D481">
        <v>250000</v>
      </c>
      <c r="E481">
        <v>992.51</v>
      </c>
      <c r="F481">
        <v>3.9700400000000002E-3</v>
      </c>
    </row>
    <row r="482" spans="1:6">
      <c r="A482" t="s">
        <v>16</v>
      </c>
      <c r="B482" t="s">
        <v>3</v>
      </c>
      <c r="C482" t="s">
        <v>19</v>
      </c>
      <c r="D482">
        <v>250000</v>
      </c>
      <c r="E482">
        <v>377079.15</v>
      </c>
      <c r="F482">
        <v>1.5083165999999999</v>
      </c>
    </row>
    <row r="483" spans="1:6">
      <c r="A483" t="s">
        <v>16</v>
      </c>
      <c r="B483" t="s">
        <v>3</v>
      </c>
      <c r="C483" t="s">
        <v>19</v>
      </c>
      <c r="D483">
        <v>250000</v>
      </c>
      <c r="E483">
        <v>61251.58</v>
      </c>
      <c r="F483">
        <v>0.24500632</v>
      </c>
    </row>
    <row r="484" spans="1:6">
      <c r="A484" t="s">
        <v>16</v>
      </c>
      <c r="B484" t="s">
        <v>3</v>
      </c>
      <c r="C484" t="s">
        <v>19</v>
      </c>
      <c r="D484">
        <v>250000</v>
      </c>
      <c r="E484">
        <v>62070.81</v>
      </c>
      <c r="F484">
        <v>0.24828323999999999</v>
      </c>
    </row>
    <row r="485" spans="1:6">
      <c r="A485" t="s">
        <v>16</v>
      </c>
      <c r="B485" t="s">
        <v>3</v>
      </c>
      <c r="C485" t="s">
        <v>19</v>
      </c>
      <c r="D485">
        <v>250000</v>
      </c>
      <c r="E485">
        <v>1261.8399999999999</v>
      </c>
      <c r="F485">
        <v>5.0473599999999999E-3</v>
      </c>
    </row>
    <row r="486" spans="1:6">
      <c r="A486" t="s">
        <v>16</v>
      </c>
      <c r="B486" t="s">
        <v>3</v>
      </c>
      <c r="C486" t="s">
        <v>19</v>
      </c>
      <c r="D486">
        <v>250000</v>
      </c>
      <c r="E486">
        <v>349157.16</v>
      </c>
      <c r="F486">
        <v>1.3966286400000001</v>
      </c>
    </row>
    <row r="487" spans="1:6">
      <c r="A487" t="s">
        <v>16</v>
      </c>
      <c r="B487" t="s">
        <v>3</v>
      </c>
      <c r="C487" t="s">
        <v>17</v>
      </c>
      <c r="D487">
        <v>1500000</v>
      </c>
      <c r="E487">
        <v>107689.68</v>
      </c>
      <c r="F487">
        <v>7.1793120000000002E-2</v>
      </c>
    </row>
    <row r="488" spans="1:6">
      <c r="A488" t="s">
        <v>16</v>
      </c>
      <c r="B488" t="s">
        <v>3</v>
      </c>
      <c r="C488" t="s">
        <v>17</v>
      </c>
      <c r="D488">
        <v>1500000</v>
      </c>
      <c r="E488">
        <v>5417.97</v>
      </c>
      <c r="F488">
        <v>3.6119799999999999E-3</v>
      </c>
    </row>
    <row r="489" spans="1:6">
      <c r="A489" t="s">
        <v>16</v>
      </c>
      <c r="B489" t="s">
        <v>3</v>
      </c>
      <c r="C489" t="s">
        <v>19</v>
      </c>
      <c r="D489">
        <v>250000</v>
      </c>
      <c r="E489">
        <v>61936.46</v>
      </c>
      <c r="F489">
        <v>0.24774583999999999</v>
      </c>
    </row>
    <row r="490" spans="1:6">
      <c r="A490" t="s">
        <v>16</v>
      </c>
      <c r="B490" t="s">
        <v>3</v>
      </c>
      <c r="C490" t="s">
        <v>19</v>
      </c>
      <c r="D490">
        <v>250000</v>
      </c>
      <c r="E490">
        <v>56276.26</v>
      </c>
      <c r="F490">
        <v>0.22510504000000001</v>
      </c>
    </row>
    <row r="491" spans="1:6">
      <c r="A491" t="s">
        <v>16</v>
      </c>
      <c r="B491" t="s">
        <v>3</v>
      </c>
      <c r="C491" t="s">
        <v>19</v>
      </c>
      <c r="D491">
        <v>250000</v>
      </c>
      <c r="E491">
        <v>399509.89</v>
      </c>
      <c r="F491">
        <v>1.5980395599999999</v>
      </c>
    </row>
    <row r="492" spans="1:6">
      <c r="A492" t="s">
        <v>16</v>
      </c>
      <c r="B492" t="s">
        <v>3</v>
      </c>
      <c r="C492" t="s">
        <v>17</v>
      </c>
      <c r="D492">
        <v>1500000</v>
      </c>
      <c r="E492">
        <v>98931.05</v>
      </c>
      <c r="F492">
        <v>6.5954033333333301E-2</v>
      </c>
    </row>
    <row r="493" spans="1:6">
      <c r="A493" t="s">
        <v>16</v>
      </c>
      <c r="B493" t="s">
        <v>3</v>
      </c>
      <c r="C493" t="s">
        <v>17</v>
      </c>
      <c r="D493">
        <v>1500000</v>
      </c>
      <c r="E493">
        <v>1610</v>
      </c>
      <c r="F493">
        <v>1.07333333333333E-3</v>
      </c>
    </row>
    <row r="494" spans="1:6">
      <c r="A494" t="s">
        <v>16</v>
      </c>
      <c r="B494" t="s">
        <v>3</v>
      </c>
      <c r="C494" t="s">
        <v>17</v>
      </c>
      <c r="D494">
        <v>1500000</v>
      </c>
      <c r="E494">
        <v>131090.46</v>
      </c>
      <c r="F494">
        <v>8.7393639999999995E-2</v>
      </c>
    </row>
    <row r="495" spans="1:6">
      <c r="A495" t="s">
        <v>16</v>
      </c>
      <c r="B495" t="s">
        <v>3</v>
      </c>
      <c r="C495" t="s">
        <v>17</v>
      </c>
      <c r="D495">
        <v>1500000</v>
      </c>
      <c r="E495">
        <v>2056.4299999999998</v>
      </c>
      <c r="F495">
        <v>1.37095333333333E-3</v>
      </c>
    </row>
    <row r="496" spans="1:6">
      <c r="A496" t="s">
        <v>16</v>
      </c>
      <c r="B496" t="s">
        <v>3</v>
      </c>
      <c r="C496" t="s">
        <v>17</v>
      </c>
      <c r="D496">
        <v>1500000</v>
      </c>
      <c r="E496">
        <v>1194.28</v>
      </c>
      <c r="F496">
        <v>7.9618666666666702E-4</v>
      </c>
    </row>
    <row r="497" spans="1:6">
      <c r="A497" t="s">
        <v>16</v>
      </c>
      <c r="B497" t="s">
        <v>3</v>
      </c>
      <c r="C497" t="s">
        <v>19</v>
      </c>
      <c r="D497">
        <v>250000</v>
      </c>
      <c r="E497">
        <v>75395.039999999994</v>
      </c>
      <c r="F497">
        <v>0.30158015999999999</v>
      </c>
    </row>
    <row r="498" spans="1:6">
      <c r="A498" t="s">
        <v>16</v>
      </c>
      <c r="B498" t="s">
        <v>3</v>
      </c>
      <c r="C498" t="s">
        <v>19</v>
      </c>
      <c r="D498">
        <v>250000</v>
      </c>
      <c r="E498">
        <v>53595</v>
      </c>
      <c r="F498">
        <v>0.21437999999999999</v>
      </c>
    </row>
    <row r="499" spans="1:6">
      <c r="A499" t="s">
        <v>16</v>
      </c>
      <c r="B499" t="s">
        <v>3</v>
      </c>
      <c r="C499" t="s">
        <v>17</v>
      </c>
      <c r="D499">
        <v>1500000</v>
      </c>
      <c r="E499">
        <v>6595.25</v>
      </c>
      <c r="F499">
        <v>4.3968333333333299E-3</v>
      </c>
    </row>
    <row r="500" spans="1:6">
      <c r="A500" t="s">
        <v>16</v>
      </c>
      <c r="B500" t="s">
        <v>3</v>
      </c>
      <c r="C500" t="s">
        <v>19</v>
      </c>
      <c r="D500">
        <v>250000</v>
      </c>
      <c r="E500">
        <v>2887.38</v>
      </c>
      <c r="F500">
        <v>1.1549520000000001E-2</v>
      </c>
    </row>
    <row r="501" spans="1:6">
      <c r="A501" t="s">
        <v>16</v>
      </c>
      <c r="B501" t="s">
        <v>3</v>
      </c>
      <c r="C501" t="s">
        <v>19</v>
      </c>
      <c r="D501">
        <v>250000</v>
      </c>
      <c r="E501">
        <v>11539.77</v>
      </c>
      <c r="F501">
        <v>4.6159079999999998E-2</v>
      </c>
    </row>
    <row r="502" spans="1:6">
      <c r="A502" t="s">
        <v>16</v>
      </c>
      <c r="B502" t="s">
        <v>3</v>
      </c>
      <c r="C502" t="s">
        <v>19</v>
      </c>
      <c r="D502">
        <v>250000</v>
      </c>
      <c r="E502">
        <v>21875</v>
      </c>
      <c r="F502">
        <v>8.7499999999999994E-2</v>
      </c>
    </row>
    <row r="503" spans="1:6">
      <c r="A503" t="s">
        <v>16</v>
      </c>
      <c r="B503" t="s">
        <v>3</v>
      </c>
      <c r="C503" t="s">
        <v>19</v>
      </c>
      <c r="D503">
        <v>250000</v>
      </c>
      <c r="E503">
        <v>8588.56</v>
      </c>
      <c r="F503">
        <v>3.4354240000000001E-2</v>
      </c>
    </row>
    <row r="504" spans="1:6">
      <c r="A504" t="s">
        <v>16</v>
      </c>
      <c r="B504" t="s">
        <v>3</v>
      </c>
      <c r="C504" t="s">
        <v>19</v>
      </c>
      <c r="D504">
        <v>250000</v>
      </c>
      <c r="E504">
        <v>3050.6</v>
      </c>
      <c r="F504">
        <v>1.22024E-2</v>
      </c>
    </row>
    <row r="505" spans="1:6">
      <c r="A505" t="s">
        <v>16</v>
      </c>
      <c r="B505" t="s">
        <v>3</v>
      </c>
      <c r="C505" t="s">
        <v>19</v>
      </c>
      <c r="D505">
        <v>250000</v>
      </c>
      <c r="E505">
        <v>3050.6</v>
      </c>
      <c r="F505">
        <v>1.22024E-2</v>
      </c>
    </row>
    <row r="506" spans="1:6">
      <c r="A506" t="s">
        <v>16</v>
      </c>
      <c r="B506" t="s">
        <v>3</v>
      </c>
      <c r="C506" t="s">
        <v>19</v>
      </c>
      <c r="D506">
        <v>250000</v>
      </c>
      <c r="E506">
        <v>40309.5</v>
      </c>
      <c r="F506">
        <v>0.16123799999999999</v>
      </c>
    </row>
    <row r="507" spans="1:6">
      <c r="A507" t="s">
        <v>16</v>
      </c>
      <c r="B507" t="s">
        <v>3</v>
      </c>
      <c r="C507" t="s">
        <v>19</v>
      </c>
      <c r="D507">
        <v>250000</v>
      </c>
      <c r="E507">
        <v>40309.68</v>
      </c>
      <c r="F507">
        <v>0.16123872</v>
      </c>
    </row>
    <row r="508" spans="1:6">
      <c r="A508" t="s">
        <v>16</v>
      </c>
      <c r="B508" t="s">
        <v>3</v>
      </c>
      <c r="C508" t="s">
        <v>19</v>
      </c>
      <c r="D508">
        <v>250000</v>
      </c>
      <c r="E508">
        <v>40309.68</v>
      </c>
      <c r="F508">
        <v>0.16123872</v>
      </c>
    </row>
    <row r="509" spans="1:6">
      <c r="A509" t="s">
        <v>16</v>
      </c>
      <c r="B509" t="s">
        <v>3</v>
      </c>
      <c r="C509" t="s">
        <v>19</v>
      </c>
      <c r="D509">
        <v>250000</v>
      </c>
      <c r="E509">
        <v>40309.68</v>
      </c>
      <c r="F509">
        <v>0.16123872</v>
      </c>
    </row>
    <row r="510" spans="1:6">
      <c r="A510" t="s">
        <v>16</v>
      </c>
      <c r="B510" t="s">
        <v>3</v>
      </c>
      <c r="C510" t="s">
        <v>19</v>
      </c>
      <c r="D510">
        <v>250000</v>
      </c>
      <c r="E510">
        <v>50909.599999999999</v>
      </c>
      <c r="F510">
        <v>0.2036384</v>
      </c>
    </row>
    <row r="511" spans="1:6">
      <c r="A511" t="s">
        <v>16</v>
      </c>
      <c r="B511" t="s">
        <v>3</v>
      </c>
      <c r="C511" t="s">
        <v>19</v>
      </c>
      <c r="D511">
        <v>250000</v>
      </c>
      <c r="E511">
        <v>31079.56</v>
      </c>
      <c r="F511">
        <v>0.12431824</v>
      </c>
    </row>
    <row r="512" spans="1:6">
      <c r="A512" t="s">
        <v>16</v>
      </c>
      <c r="B512" t="s">
        <v>3</v>
      </c>
      <c r="C512" t="s">
        <v>19</v>
      </c>
      <c r="D512">
        <v>250000</v>
      </c>
      <c r="E512">
        <v>31079.56</v>
      </c>
      <c r="F512">
        <v>0.12431824</v>
      </c>
    </row>
    <row r="513" spans="1:6">
      <c r="A513" t="s">
        <v>16</v>
      </c>
      <c r="B513" t="s">
        <v>3</v>
      </c>
      <c r="C513" t="s">
        <v>19</v>
      </c>
      <c r="D513">
        <v>250000</v>
      </c>
      <c r="E513">
        <v>31079.56</v>
      </c>
      <c r="F513">
        <v>0.12431824</v>
      </c>
    </row>
    <row r="514" spans="1:6">
      <c r="A514" t="s">
        <v>16</v>
      </c>
      <c r="B514" t="s">
        <v>3</v>
      </c>
      <c r="C514" t="s">
        <v>19</v>
      </c>
      <c r="D514">
        <v>250000</v>
      </c>
      <c r="E514">
        <v>31088.49</v>
      </c>
      <c r="F514">
        <v>0.12435396</v>
      </c>
    </row>
    <row r="515" spans="1:6">
      <c r="A515" t="s">
        <v>16</v>
      </c>
      <c r="B515" t="s">
        <v>3</v>
      </c>
      <c r="C515" t="s">
        <v>19</v>
      </c>
      <c r="D515">
        <v>250000</v>
      </c>
      <c r="E515">
        <v>39249.53</v>
      </c>
      <c r="F515">
        <v>0.15699811999999999</v>
      </c>
    </row>
    <row r="516" spans="1:6">
      <c r="A516" t="s">
        <v>16</v>
      </c>
      <c r="B516" t="s">
        <v>3</v>
      </c>
      <c r="C516" t="s">
        <v>19</v>
      </c>
      <c r="D516">
        <v>250000</v>
      </c>
      <c r="E516">
        <v>8961.75</v>
      </c>
      <c r="F516">
        <v>3.5846999999999997E-2</v>
      </c>
    </row>
    <row r="517" spans="1:6">
      <c r="A517" t="s">
        <v>16</v>
      </c>
      <c r="B517" t="s">
        <v>3</v>
      </c>
      <c r="C517" t="s">
        <v>19</v>
      </c>
      <c r="D517">
        <v>250000</v>
      </c>
      <c r="E517">
        <v>877.71</v>
      </c>
      <c r="F517">
        <v>3.5108399999999999E-3</v>
      </c>
    </row>
    <row r="518" spans="1:6">
      <c r="A518" t="s">
        <v>16</v>
      </c>
      <c r="B518" t="s">
        <v>3</v>
      </c>
      <c r="C518" t="s">
        <v>19</v>
      </c>
      <c r="D518">
        <v>250000</v>
      </c>
      <c r="E518">
        <v>8107.49</v>
      </c>
      <c r="F518">
        <v>3.2429960000000001E-2</v>
      </c>
    </row>
    <row r="519" spans="1:6">
      <c r="A519" t="s">
        <v>16</v>
      </c>
      <c r="B519" t="s">
        <v>3</v>
      </c>
      <c r="C519" t="s">
        <v>19</v>
      </c>
      <c r="D519">
        <v>250000</v>
      </c>
      <c r="E519">
        <v>7398.74</v>
      </c>
      <c r="F519">
        <v>2.959496E-2</v>
      </c>
    </row>
    <row r="520" spans="1:6">
      <c r="A520" t="s">
        <v>16</v>
      </c>
      <c r="B520" t="s">
        <v>3</v>
      </c>
      <c r="C520" t="s">
        <v>19</v>
      </c>
      <c r="D520">
        <v>250000</v>
      </c>
      <c r="E520">
        <v>15429.84</v>
      </c>
      <c r="F520">
        <v>6.1719360000000001E-2</v>
      </c>
    </row>
    <row r="521" spans="1:6">
      <c r="A521" t="s">
        <v>16</v>
      </c>
      <c r="B521" t="s">
        <v>3</v>
      </c>
      <c r="C521" t="s">
        <v>19</v>
      </c>
      <c r="D521">
        <v>250000</v>
      </c>
      <c r="E521">
        <v>3120.25</v>
      </c>
      <c r="F521">
        <v>1.2481000000000001E-2</v>
      </c>
    </row>
    <row r="522" spans="1:6">
      <c r="A522" t="s">
        <v>16</v>
      </c>
      <c r="B522" t="s">
        <v>3</v>
      </c>
      <c r="C522" t="s">
        <v>19</v>
      </c>
      <c r="D522">
        <v>250000</v>
      </c>
      <c r="E522">
        <v>70725.990000000005</v>
      </c>
      <c r="F522">
        <v>0.28290396000000001</v>
      </c>
    </row>
    <row r="523" spans="1:6">
      <c r="A523" t="s">
        <v>16</v>
      </c>
      <c r="B523" t="s">
        <v>3</v>
      </c>
      <c r="C523" t="s">
        <v>19</v>
      </c>
      <c r="D523">
        <v>250000</v>
      </c>
      <c r="E523">
        <v>4278.13</v>
      </c>
      <c r="F523">
        <v>1.7112519999999999E-2</v>
      </c>
    </row>
    <row r="524" spans="1:6">
      <c r="A524" t="s">
        <v>16</v>
      </c>
      <c r="B524" t="s">
        <v>3</v>
      </c>
      <c r="C524" t="s">
        <v>19</v>
      </c>
      <c r="D524">
        <v>250000</v>
      </c>
      <c r="E524">
        <v>4278.13</v>
      </c>
      <c r="F524">
        <v>1.7112519999999999E-2</v>
      </c>
    </row>
    <row r="525" spans="1:6">
      <c r="A525" t="s">
        <v>16</v>
      </c>
      <c r="B525" t="s">
        <v>3</v>
      </c>
      <c r="C525" t="s">
        <v>19</v>
      </c>
      <c r="D525">
        <v>250000</v>
      </c>
      <c r="E525">
        <v>4278.25</v>
      </c>
      <c r="F525">
        <v>1.7113E-2</v>
      </c>
    </row>
    <row r="526" spans="1:6">
      <c r="A526" t="s">
        <v>16</v>
      </c>
      <c r="B526" t="s">
        <v>3</v>
      </c>
      <c r="C526" t="s">
        <v>19</v>
      </c>
      <c r="D526">
        <v>250000</v>
      </c>
      <c r="E526">
        <v>4278.25</v>
      </c>
      <c r="F526">
        <v>1.7113E-2</v>
      </c>
    </row>
    <row r="527" spans="1:6">
      <c r="A527" t="s">
        <v>16</v>
      </c>
      <c r="B527" t="s">
        <v>3</v>
      </c>
      <c r="C527" t="s">
        <v>19</v>
      </c>
      <c r="D527">
        <v>250000</v>
      </c>
      <c r="E527">
        <v>4278.25</v>
      </c>
      <c r="F527">
        <v>1.7113E-2</v>
      </c>
    </row>
    <row r="528" spans="1:6">
      <c r="A528" t="s">
        <v>16</v>
      </c>
      <c r="B528" t="s">
        <v>3</v>
      </c>
      <c r="C528" t="s">
        <v>19</v>
      </c>
      <c r="D528">
        <v>250000</v>
      </c>
      <c r="E528">
        <v>4278.25</v>
      </c>
      <c r="F528">
        <v>1.7113E-2</v>
      </c>
    </row>
    <row r="529" spans="1:6">
      <c r="A529" t="s">
        <v>16</v>
      </c>
      <c r="B529" t="s">
        <v>3</v>
      </c>
      <c r="C529" t="s">
        <v>19</v>
      </c>
      <c r="D529">
        <v>250000</v>
      </c>
      <c r="E529">
        <v>4705.88</v>
      </c>
      <c r="F529">
        <v>1.882352E-2</v>
      </c>
    </row>
    <row r="530" spans="1:6">
      <c r="A530" t="s">
        <v>16</v>
      </c>
      <c r="B530" t="s">
        <v>3</v>
      </c>
      <c r="C530" t="s">
        <v>19</v>
      </c>
      <c r="D530">
        <v>250000</v>
      </c>
      <c r="E530">
        <v>4705.88</v>
      </c>
      <c r="F530">
        <v>1.882352E-2</v>
      </c>
    </row>
    <row r="531" spans="1:6">
      <c r="A531" t="s">
        <v>16</v>
      </c>
      <c r="B531" t="s">
        <v>3</v>
      </c>
      <c r="C531" t="s">
        <v>19</v>
      </c>
      <c r="D531">
        <v>250000</v>
      </c>
      <c r="E531">
        <v>4705.88</v>
      </c>
      <c r="F531">
        <v>1.882352E-2</v>
      </c>
    </row>
    <row r="532" spans="1:6">
      <c r="A532" t="s">
        <v>16</v>
      </c>
      <c r="B532" t="s">
        <v>3</v>
      </c>
      <c r="C532" t="s">
        <v>19</v>
      </c>
      <c r="D532">
        <v>250000</v>
      </c>
      <c r="E532">
        <v>4705.88</v>
      </c>
      <c r="F532">
        <v>1.882352E-2</v>
      </c>
    </row>
    <row r="533" spans="1:6">
      <c r="A533" t="s">
        <v>16</v>
      </c>
      <c r="B533" t="s">
        <v>3</v>
      </c>
      <c r="C533" t="s">
        <v>19</v>
      </c>
      <c r="D533">
        <v>250000</v>
      </c>
      <c r="E533">
        <v>4705.88</v>
      </c>
      <c r="F533">
        <v>1.882352E-2</v>
      </c>
    </row>
    <row r="534" spans="1:6">
      <c r="A534" t="s">
        <v>16</v>
      </c>
      <c r="B534" t="s">
        <v>3</v>
      </c>
      <c r="C534" t="s">
        <v>19</v>
      </c>
      <c r="D534">
        <v>250000</v>
      </c>
      <c r="E534">
        <v>6417.13</v>
      </c>
      <c r="F534">
        <v>2.566852E-2</v>
      </c>
    </row>
    <row r="535" spans="1:6">
      <c r="A535" t="s">
        <v>16</v>
      </c>
      <c r="B535" t="s">
        <v>3</v>
      </c>
      <c r="C535" t="s">
        <v>19</v>
      </c>
      <c r="D535">
        <v>250000</v>
      </c>
      <c r="E535">
        <v>81783.89</v>
      </c>
      <c r="F535">
        <v>0.32713555999999999</v>
      </c>
    </row>
    <row r="536" spans="1:6">
      <c r="A536" t="s">
        <v>16</v>
      </c>
      <c r="B536" t="s">
        <v>3</v>
      </c>
      <c r="C536" t="s">
        <v>19</v>
      </c>
      <c r="D536">
        <v>250000</v>
      </c>
      <c r="E536">
        <v>70935.55</v>
      </c>
      <c r="F536">
        <v>0.2837422</v>
      </c>
    </row>
    <row r="537" spans="1:6">
      <c r="A537" t="s">
        <v>16</v>
      </c>
      <c r="B537" t="s">
        <v>3</v>
      </c>
      <c r="C537" t="s">
        <v>19</v>
      </c>
      <c r="D537">
        <v>250000</v>
      </c>
      <c r="E537">
        <v>70935.55</v>
      </c>
      <c r="F537">
        <v>0.2837422</v>
      </c>
    </row>
    <row r="538" spans="1:6">
      <c r="A538" t="s">
        <v>16</v>
      </c>
      <c r="B538" t="s">
        <v>3</v>
      </c>
      <c r="C538" t="s">
        <v>19</v>
      </c>
      <c r="D538">
        <v>250000</v>
      </c>
      <c r="E538">
        <v>70935.55</v>
      </c>
      <c r="F538">
        <v>0.2837422</v>
      </c>
    </row>
    <row r="539" spans="1:6">
      <c r="A539" t="s">
        <v>16</v>
      </c>
      <c r="B539" t="s">
        <v>3</v>
      </c>
      <c r="C539" t="s">
        <v>19</v>
      </c>
      <c r="D539">
        <v>250000</v>
      </c>
      <c r="E539">
        <v>70935.55</v>
      </c>
      <c r="F539">
        <v>0.2837422</v>
      </c>
    </row>
    <row r="540" spans="1:6">
      <c r="A540" t="s">
        <v>16</v>
      </c>
      <c r="B540" t="s">
        <v>3</v>
      </c>
      <c r="C540" t="s">
        <v>19</v>
      </c>
      <c r="D540">
        <v>250000</v>
      </c>
      <c r="E540">
        <v>90281.89</v>
      </c>
      <c r="F540">
        <v>0.36112756000000001</v>
      </c>
    </row>
    <row r="541" spans="1:6">
      <c r="A541" t="s">
        <v>16</v>
      </c>
      <c r="B541" t="s">
        <v>3</v>
      </c>
      <c r="C541" t="s">
        <v>19</v>
      </c>
      <c r="D541">
        <v>250000</v>
      </c>
      <c r="E541">
        <v>90281.89</v>
      </c>
      <c r="F541">
        <v>0.36112756000000001</v>
      </c>
    </row>
    <row r="542" spans="1:6">
      <c r="A542" t="s">
        <v>16</v>
      </c>
      <c r="B542" t="s">
        <v>3</v>
      </c>
      <c r="C542" t="s">
        <v>19</v>
      </c>
      <c r="D542">
        <v>250000</v>
      </c>
      <c r="E542">
        <v>90281.89</v>
      </c>
      <c r="F542">
        <v>0.36112756000000001</v>
      </c>
    </row>
    <row r="543" spans="1:6">
      <c r="A543" t="s">
        <v>16</v>
      </c>
      <c r="B543" t="s">
        <v>3</v>
      </c>
      <c r="C543" t="s">
        <v>19</v>
      </c>
      <c r="D543">
        <v>250000</v>
      </c>
      <c r="E543">
        <v>90281.89</v>
      </c>
      <c r="F543">
        <v>0.36112756000000001</v>
      </c>
    </row>
    <row r="544" spans="1:6">
      <c r="A544" t="s">
        <v>16</v>
      </c>
      <c r="B544" t="s">
        <v>3</v>
      </c>
      <c r="C544" t="s">
        <v>19</v>
      </c>
      <c r="D544">
        <v>250000</v>
      </c>
      <c r="E544">
        <v>90281.89</v>
      </c>
      <c r="F544">
        <v>0.36112756000000001</v>
      </c>
    </row>
    <row r="545" spans="1:6">
      <c r="A545" t="s">
        <v>16</v>
      </c>
      <c r="B545" t="s">
        <v>3</v>
      </c>
      <c r="C545" t="s">
        <v>19</v>
      </c>
      <c r="D545">
        <v>250000</v>
      </c>
      <c r="E545">
        <v>122525.38</v>
      </c>
      <c r="F545">
        <v>0.49010152000000001</v>
      </c>
    </row>
    <row r="546" spans="1:6">
      <c r="A546" t="s">
        <v>16</v>
      </c>
      <c r="B546" t="s">
        <v>3</v>
      </c>
      <c r="C546" t="s">
        <v>19</v>
      </c>
      <c r="D546">
        <v>250000</v>
      </c>
      <c r="E546">
        <v>0</v>
      </c>
      <c r="F546">
        <v>0</v>
      </c>
    </row>
    <row r="547" spans="1:6">
      <c r="A547" t="s">
        <v>16</v>
      </c>
      <c r="B547" t="s">
        <v>3</v>
      </c>
      <c r="C547" t="s">
        <v>19</v>
      </c>
      <c r="D547">
        <v>250000</v>
      </c>
      <c r="E547">
        <v>0</v>
      </c>
      <c r="F547">
        <v>0</v>
      </c>
    </row>
    <row r="548" spans="1:6">
      <c r="A548" t="s">
        <v>16</v>
      </c>
      <c r="B548" t="s">
        <v>3</v>
      </c>
      <c r="C548" t="s">
        <v>19</v>
      </c>
      <c r="D548">
        <v>250000</v>
      </c>
      <c r="E548">
        <v>0</v>
      </c>
      <c r="F548">
        <v>0</v>
      </c>
    </row>
    <row r="549" spans="1:6">
      <c r="A549" t="s">
        <v>16</v>
      </c>
      <c r="B549" t="s">
        <v>3</v>
      </c>
      <c r="C549" t="s">
        <v>19</v>
      </c>
      <c r="D549">
        <v>250000</v>
      </c>
      <c r="E549">
        <v>0</v>
      </c>
      <c r="F549">
        <v>0</v>
      </c>
    </row>
    <row r="550" spans="1:6">
      <c r="A550" t="s">
        <v>16</v>
      </c>
      <c r="B550" t="s">
        <v>3</v>
      </c>
      <c r="C550" t="s">
        <v>19</v>
      </c>
      <c r="D550">
        <v>250000</v>
      </c>
      <c r="E550">
        <v>0</v>
      </c>
      <c r="F550">
        <v>0</v>
      </c>
    </row>
    <row r="551" spans="1:6">
      <c r="A551" t="s">
        <v>16</v>
      </c>
      <c r="B551" t="s">
        <v>3</v>
      </c>
      <c r="C551" t="s">
        <v>19</v>
      </c>
      <c r="D551">
        <v>250000</v>
      </c>
      <c r="E551">
        <v>0</v>
      </c>
      <c r="F551">
        <v>0</v>
      </c>
    </row>
    <row r="552" spans="1:6">
      <c r="A552" t="s">
        <v>16</v>
      </c>
      <c r="B552" t="s">
        <v>3</v>
      </c>
      <c r="C552" t="s">
        <v>19</v>
      </c>
      <c r="D552">
        <v>250000</v>
      </c>
      <c r="E552">
        <v>0</v>
      </c>
      <c r="F552">
        <v>0</v>
      </c>
    </row>
    <row r="553" spans="1:6">
      <c r="A553" t="s">
        <v>16</v>
      </c>
      <c r="B553" t="s">
        <v>3</v>
      </c>
      <c r="C553" t="s">
        <v>19</v>
      </c>
      <c r="D553">
        <v>250000</v>
      </c>
      <c r="E553">
        <v>0</v>
      </c>
      <c r="F553">
        <v>0</v>
      </c>
    </row>
    <row r="554" spans="1:6">
      <c r="A554" t="s">
        <v>16</v>
      </c>
      <c r="B554" t="s">
        <v>3</v>
      </c>
      <c r="C554" t="s">
        <v>19</v>
      </c>
      <c r="D554">
        <v>250000</v>
      </c>
      <c r="E554">
        <v>0</v>
      </c>
      <c r="F554">
        <v>0</v>
      </c>
    </row>
    <row r="555" spans="1:6">
      <c r="A555" t="s">
        <v>16</v>
      </c>
      <c r="B555" t="s">
        <v>3</v>
      </c>
      <c r="C555" t="s">
        <v>19</v>
      </c>
      <c r="D555">
        <v>250000</v>
      </c>
      <c r="E555">
        <v>0</v>
      </c>
      <c r="F555">
        <v>0</v>
      </c>
    </row>
    <row r="556" spans="1:6">
      <c r="A556" t="s">
        <v>16</v>
      </c>
      <c r="B556" t="s">
        <v>3</v>
      </c>
      <c r="C556" t="s">
        <v>19</v>
      </c>
      <c r="D556">
        <v>250000</v>
      </c>
      <c r="E556">
        <v>62399.23</v>
      </c>
      <c r="F556">
        <v>0.24959692</v>
      </c>
    </row>
    <row r="557" spans="1:6">
      <c r="A557" t="s">
        <v>16</v>
      </c>
      <c r="B557" t="s">
        <v>3</v>
      </c>
      <c r="C557" t="s">
        <v>19</v>
      </c>
      <c r="D557">
        <v>250000</v>
      </c>
      <c r="E557">
        <v>62399.23</v>
      </c>
      <c r="F557">
        <v>0.24959692</v>
      </c>
    </row>
    <row r="558" spans="1:6">
      <c r="A558" t="s">
        <v>16</v>
      </c>
      <c r="B558" t="s">
        <v>3</v>
      </c>
      <c r="C558" t="s">
        <v>19</v>
      </c>
      <c r="D558">
        <v>250000</v>
      </c>
      <c r="E558">
        <v>62399.23</v>
      </c>
      <c r="F558">
        <v>0.24959692</v>
      </c>
    </row>
    <row r="559" spans="1:6">
      <c r="A559" t="s">
        <v>16</v>
      </c>
      <c r="B559" t="s">
        <v>3</v>
      </c>
      <c r="C559" t="s">
        <v>19</v>
      </c>
      <c r="D559">
        <v>250000</v>
      </c>
      <c r="E559">
        <v>62399.23</v>
      </c>
      <c r="F559">
        <v>0.24959692</v>
      </c>
    </row>
    <row r="560" spans="1:6">
      <c r="A560" t="s">
        <v>16</v>
      </c>
      <c r="B560" t="s">
        <v>3</v>
      </c>
      <c r="C560" t="s">
        <v>19</v>
      </c>
      <c r="D560">
        <v>250000</v>
      </c>
      <c r="E560">
        <v>62399.23</v>
      </c>
      <c r="F560">
        <v>0.24959692</v>
      </c>
    </row>
    <row r="561" spans="1:6">
      <c r="A561" t="s">
        <v>16</v>
      </c>
      <c r="B561" t="s">
        <v>3</v>
      </c>
      <c r="C561" t="s">
        <v>19</v>
      </c>
      <c r="D561">
        <v>250000</v>
      </c>
      <c r="E561">
        <v>62399.23</v>
      </c>
      <c r="F561">
        <v>0.24959692</v>
      </c>
    </row>
    <row r="562" spans="1:6">
      <c r="A562" t="s">
        <v>16</v>
      </c>
      <c r="B562" t="s">
        <v>3</v>
      </c>
      <c r="C562" t="s">
        <v>19</v>
      </c>
      <c r="D562">
        <v>250000</v>
      </c>
      <c r="E562">
        <v>62399.23</v>
      </c>
      <c r="F562">
        <v>0.24959692</v>
      </c>
    </row>
    <row r="563" spans="1:6">
      <c r="A563" t="s">
        <v>16</v>
      </c>
      <c r="B563" t="s">
        <v>3</v>
      </c>
      <c r="C563" t="s">
        <v>19</v>
      </c>
      <c r="D563">
        <v>250000</v>
      </c>
      <c r="E563">
        <v>62399.23</v>
      </c>
      <c r="F563">
        <v>0.24959692</v>
      </c>
    </row>
    <row r="564" spans="1:6">
      <c r="A564" t="s">
        <v>16</v>
      </c>
      <c r="B564" t="s">
        <v>3</v>
      </c>
      <c r="C564" t="s">
        <v>19</v>
      </c>
      <c r="D564">
        <v>250000</v>
      </c>
      <c r="E564">
        <v>62399.4</v>
      </c>
      <c r="F564">
        <v>0.2495976</v>
      </c>
    </row>
    <row r="565" spans="1:6">
      <c r="A565" t="s">
        <v>16</v>
      </c>
      <c r="B565" t="s">
        <v>3</v>
      </c>
      <c r="C565" t="s">
        <v>19</v>
      </c>
      <c r="D565">
        <v>250000</v>
      </c>
      <c r="E565">
        <v>62399.4</v>
      </c>
      <c r="F565">
        <v>0.2495976</v>
      </c>
    </row>
    <row r="566" spans="1:6">
      <c r="A566" t="s">
        <v>16</v>
      </c>
      <c r="B566" t="s">
        <v>3</v>
      </c>
      <c r="C566" t="s">
        <v>19</v>
      </c>
      <c r="D566">
        <v>250000</v>
      </c>
      <c r="E566">
        <v>62399.4</v>
      </c>
      <c r="F566">
        <v>0.2495976</v>
      </c>
    </row>
    <row r="567" spans="1:6">
      <c r="A567" t="s">
        <v>16</v>
      </c>
      <c r="B567" t="s">
        <v>3</v>
      </c>
      <c r="C567" t="s">
        <v>19</v>
      </c>
      <c r="D567">
        <v>250000</v>
      </c>
      <c r="E567">
        <v>68639.38</v>
      </c>
      <c r="F567">
        <v>0.27455752</v>
      </c>
    </row>
    <row r="568" spans="1:6">
      <c r="A568" t="s">
        <v>16</v>
      </c>
      <c r="B568" t="s">
        <v>3</v>
      </c>
      <c r="C568" t="s">
        <v>19</v>
      </c>
      <c r="D568">
        <v>250000</v>
      </c>
      <c r="E568">
        <v>68639.38</v>
      </c>
      <c r="F568">
        <v>0.27455752</v>
      </c>
    </row>
    <row r="569" spans="1:6">
      <c r="A569" t="s">
        <v>16</v>
      </c>
      <c r="B569" t="s">
        <v>3</v>
      </c>
      <c r="C569" t="s">
        <v>19</v>
      </c>
      <c r="D569">
        <v>250000</v>
      </c>
      <c r="E569">
        <v>68639.38</v>
      </c>
      <c r="F569">
        <v>0.27455752</v>
      </c>
    </row>
    <row r="570" spans="1:6">
      <c r="A570" t="s">
        <v>16</v>
      </c>
      <c r="B570" t="s">
        <v>3</v>
      </c>
      <c r="C570" t="s">
        <v>19</v>
      </c>
      <c r="D570">
        <v>250000</v>
      </c>
      <c r="E570">
        <v>68639.38</v>
      </c>
      <c r="F570">
        <v>0.27455752</v>
      </c>
    </row>
    <row r="571" spans="1:6">
      <c r="A571" t="s">
        <v>16</v>
      </c>
      <c r="B571" t="s">
        <v>3</v>
      </c>
      <c r="C571" t="s">
        <v>19</v>
      </c>
      <c r="D571">
        <v>250000</v>
      </c>
      <c r="E571">
        <v>99839.08</v>
      </c>
      <c r="F571">
        <v>0.39935631999999999</v>
      </c>
    </row>
    <row r="572" spans="1:6">
      <c r="A572" t="s">
        <v>16</v>
      </c>
      <c r="B572" t="s">
        <v>3</v>
      </c>
      <c r="C572" t="s">
        <v>19</v>
      </c>
      <c r="D572">
        <v>250000</v>
      </c>
      <c r="E572">
        <v>0</v>
      </c>
      <c r="F572">
        <v>0</v>
      </c>
    </row>
    <row r="573" spans="1:6">
      <c r="A573" t="s">
        <v>16</v>
      </c>
      <c r="B573" t="s">
        <v>3</v>
      </c>
      <c r="C573" t="s">
        <v>19</v>
      </c>
      <c r="D573">
        <v>250000</v>
      </c>
      <c r="E573">
        <v>0</v>
      </c>
      <c r="F573">
        <v>0</v>
      </c>
    </row>
    <row r="574" spans="1:6">
      <c r="A574" t="s">
        <v>16</v>
      </c>
      <c r="B574" t="s">
        <v>3</v>
      </c>
      <c r="C574" t="s">
        <v>19</v>
      </c>
      <c r="D574">
        <v>250000</v>
      </c>
      <c r="E574">
        <v>0</v>
      </c>
      <c r="F574">
        <v>0</v>
      </c>
    </row>
    <row r="575" spans="1:6">
      <c r="A575" t="s">
        <v>16</v>
      </c>
      <c r="B575" t="s">
        <v>3</v>
      </c>
      <c r="C575" t="s">
        <v>19</v>
      </c>
      <c r="D575">
        <v>250000</v>
      </c>
      <c r="E575">
        <v>0</v>
      </c>
      <c r="F575">
        <v>0</v>
      </c>
    </row>
    <row r="576" spans="1:6">
      <c r="A576" t="s">
        <v>16</v>
      </c>
      <c r="B576" t="s">
        <v>3</v>
      </c>
      <c r="C576" t="s">
        <v>19</v>
      </c>
      <c r="D576">
        <v>250000</v>
      </c>
      <c r="E576">
        <v>0</v>
      </c>
      <c r="F576">
        <v>0</v>
      </c>
    </row>
    <row r="577" spans="1:6">
      <c r="A577" t="s">
        <v>16</v>
      </c>
      <c r="B577" t="s">
        <v>3</v>
      </c>
      <c r="C577" t="s">
        <v>19</v>
      </c>
      <c r="D577">
        <v>250000</v>
      </c>
      <c r="E577">
        <v>0</v>
      </c>
      <c r="F577">
        <v>0</v>
      </c>
    </row>
    <row r="578" spans="1:6">
      <c r="A578" t="s">
        <v>16</v>
      </c>
      <c r="B578" t="s">
        <v>3</v>
      </c>
      <c r="C578" t="s">
        <v>19</v>
      </c>
      <c r="D578">
        <v>250000</v>
      </c>
      <c r="E578">
        <v>0</v>
      </c>
      <c r="F578">
        <v>0</v>
      </c>
    </row>
    <row r="579" spans="1:6">
      <c r="A579" t="s">
        <v>16</v>
      </c>
      <c r="B579" t="s">
        <v>3</v>
      </c>
      <c r="C579" t="s">
        <v>19</v>
      </c>
      <c r="D579">
        <v>250000</v>
      </c>
      <c r="E579">
        <v>0</v>
      </c>
      <c r="F579">
        <v>0</v>
      </c>
    </row>
    <row r="580" spans="1:6">
      <c r="A580" t="s">
        <v>16</v>
      </c>
      <c r="B580" t="s">
        <v>3</v>
      </c>
      <c r="C580" t="s">
        <v>19</v>
      </c>
      <c r="D580">
        <v>250000</v>
      </c>
      <c r="E580">
        <v>0</v>
      </c>
      <c r="F580">
        <v>0</v>
      </c>
    </row>
    <row r="581" spans="1:6">
      <c r="A581" t="s">
        <v>16</v>
      </c>
      <c r="B581" t="s">
        <v>3</v>
      </c>
      <c r="C581" t="s">
        <v>19</v>
      </c>
      <c r="D581">
        <v>250000</v>
      </c>
      <c r="E581">
        <v>0</v>
      </c>
      <c r="F581">
        <v>0</v>
      </c>
    </row>
    <row r="582" spans="1:6">
      <c r="A582" t="s">
        <v>16</v>
      </c>
      <c r="B582" t="s">
        <v>3</v>
      </c>
      <c r="C582" t="s">
        <v>19</v>
      </c>
      <c r="D582">
        <v>250000</v>
      </c>
      <c r="E582">
        <v>0</v>
      </c>
      <c r="F582">
        <v>0</v>
      </c>
    </row>
    <row r="583" spans="1:6">
      <c r="A583" t="s">
        <v>16</v>
      </c>
      <c r="B583" t="s">
        <v>3</v>
      </c>
      <c r="C583" t="s">
        <v>19</v>
      </c>
      <c r="D583">
        <v>250000</v>
      </c>
      <c r="E583">
        <v>0</v>
      </c>
      <c r="F583">
        <v>0</v>
      </c>
    </row>
    <row r="584" spans="1:6">
      <c r="A584" t="s">
        <v>16</v>
      </c>
      <c r="B584" t="s">
        <v>3</v>
      </c>
      <c r="C584" t="s">
        <v>19</v>
      </c>
      <c r="D584">
        <v>250000</v>
      </c>
      <c r="E584">
        <v>0</v>
      </c>
      <c r="F584">
        <v>0</v>
      </c>
    </row>
    <row r="585" spans="1:6">
      <c r="A585" t="s">
        <v>16</v>
      </c>
      <c r="B585" t="s">
        <v>3</v>
      </c>
      <c r="C585" t="s">
        <v>19</v>
      </c>
      <c r="D585">
        <v>250000</v>
      </c>
      <c r="E585">
        <v>0</v>
      </c>
      <c r="F585">
        <v>0</v>
      </c>
    </row>
    <row r="586" spans="1:6">
      <c r="A586" t="s">
        <v>16</v>
      </c>
      <c r="B586" t="s">
        <v>3</v>
      </c>
      <c r="C586" t="s">
        <v>19</v>
      </c>
      <c r="D586">
        <v>250000</v>
      </c>
      <c r="E586">
        <v>0</v>
      </c>
      <c r="F586">
        <v>0</v>
      </c>
    </row>
    <row r="587" spans="1:6">
      <c r="A587" t="s">
        <v>16</v>
      </c>
      <c r="B587" t="s">
        <v>3</v>
      </c>
      <c r="C587" t="s">
        <v>19</v>
      </c>
      <c r="D587">
        <v>250000</v>
      </c>
      <c r="E587">
        <v>0</v>
      </c>
      <c r="F587">
        <v>0</v>
      </c>
    </row>
    <row r="588" spans="1:6">
      <c r="A588" t="s">
        <v>16</v>
      </c>
      <c r="B588" t="s">
        <v>3</v>
      </c>
      <c r="C588" t="s">
        <v>19</v>
      </c>
      <c r="D588">
        <v>250000</v>
      </c>
      <c r="E588">
        <v>65412.72</v>
      </c>
      <c r="F588">
        <v>0.26165087999999997</v>
      </c>
    </row>
    <row r="589" spans="1:6">
      <c r="A589" t="s">
        <v>16</v>
      </c>
      <c r="B589" t="s">
        <v>3</v>
      </c>
      <c r="C589" t="s">
        <v>19</v>
      </c>
      <c r="D589">
        <v>250000</v>
      </c>
      <c r="E589">
        <v>83253.179999999993</v>
      </c>
      <c r="F589">
        <v>0.33301271999999998</v>
      </c>
    </row>
    <row r="590" spans="1:6">
      <c r="A590" t="s">
        <v>16</v>
      </c>
      <c r="B590" t="s">
        <v>3</v>
      </c>
      <c r="C590" t="s">
        <v>19</v>
      </c>
      <c r="D590">
        <v>250000</v>
      </c>
      <c r="E590">
        <v>83253.179999999993</v>
      </c>
      <c r="F590">
        <v>0.33301271999999998</v>
      </c>
    </row>
    <row r="591" spans="1:6">
      <c r="A591" t="s">
        <v>16</v>
      </c>
      <c r="B591" t="s">
        <v>3</v>
      </c>
      <c r="C591" t="s">
        <v>19</v>
      </c>
      <c r="D591">
        <v>250000</v>
      </c>
      <c r="E591">
        <v>83253.179999999993</v>
      </c>
      <c r="F591">
        <v>0.33301271999999998</v>
      </c>
    </row>
    <row r="592" spans="1:6">
      <c r="A592" t="s">
        <v>16</v>
      </c>
      <c r="B592" t="s">
        <v>3</v>
      </c>
      <c r="C592" t="s">
        <v>19</v>
      </c>
      <c r="D592">
        <v>250000</v>
      </c>
      <c r="E592">
        <v>83253.179999999993</v>
      </c>
      <c r="F592">
        <v>0.33301271999999998</v>
      </c>
    </row>
    <row r="593" spans="1:6">
      <c r="A593" t="s">
        <v>16</v>
      </c>
      <c r="B593" t="s">
        <v>3</v>
      </c>
      <c r="C593" t="s">
        <v>19</v>
      </c>
      <c r="D593">
        <v>250000</v>
      </c>
      <c r="E593">
        <v>83253.179999999993</v>
      </c>
      <c r="F593">
        <v>0.33301271999999998</v>
      </c>
    </row>
    <row r="594" spans="1:6">
      <c r="A594" t="s">
        <v>16</v>
      </c>
      <c r="B594" t="s">
        <v>3</v>
      </c>
      <c r="C594" t="s">
        <v>19</v>
      </c>
      <c r="D594">
        <v>250000</v>
      </c>
      <c r="E594">
        <v>112986.38</v>
      </c>
      <c r="F594">
        <v>0.45194551999999999</v>
      </c>
    </row>
    <row r="595" spans="1:6">
      <c r="A595" t="s">
        <v>16</v>
      </c>
      <c r="B595" t="s">
        <v>3</v>
      </c>
      <c r="C595" t="s">
        <v>19</v>
      </c>
      <c r="D595">
        <v>250000</v>
      </c>
      <c r="E595">
        <v>0</v>
      </c>
      <c r="F595">
        <v>0</v>
      </c>
    </row>
    <row r="596" spans="1:6">
      <c r="A596" t="s">
        <v>16</v>
      </c>
      <c r="B596" t="s">
        <v>3</v>
      </c>
      <c r="C596" t="s">
        <v>19</v>
      </c>
      <c r="D596">
        <v>250000</v>
      </c>
      <c r="E596">
        <v>0</v>
      </c>
      <c r="F596">
        <v>0</v>
      </c>
    </row>
    <row r="597" spans="1:6">
      <c r="A597" t="s">
        <v>16</v>
      </c>
      <c r="B597" t="s">
        <v>3</v>
      </c>
      <c r="C597" t="s">
        <v>19</v>
      </c>
      <c r="D597">
        <v>250000</v>
      </c>
      <c r="E597">
        <v>0</v>
      </c>
      <c r="F597">
        <v>0</v>
      </c>
    </row>
    <row r="598" spans="1:6">
      <c r="A598" t="s">
        <v>16</v>
      </c>
      <c r="B598" t="s">
        <v>3</v>
      </c>
      <c r="C598" t="s">
        <v>19</v>
      </c>
      <c r="D598">
        <v>250000</v>
      </c>
      <c r="E598">
        <v>0</v>
      </c>
      <c r="F598">
        <v>0</v>
      </c>
    </row>
    <row r="599" spans="1:6">
      <c r="A599" t="s">
        <v>16</v>
      </c>
      <c r="B599" t="s">
        <v>3</v>
      </c>
      <c r="C599" t="s">
        <v>19</v>
      </c>
      <c r="D599">
        <v>250000</v>
      </c>
      <c r="E599">
        <v>0</v>
      </c>
      <c r="F599">
        <v>0</v>
      </c>
    </row>
    <row r="600" spans="1:6">
      <c r="A600" t="s">
        <v>16</v>
      </c>
      <c r="B600" t="s">
        <v>3</v>
      </c>
      <c r="C600" t="s">
        <v>19</v>
      </c>
      <c r="D600">
        <v>250000</v>
      </c>
      <c r="E600">
        <v>0</v>
      </c>
      <c r="F600">
        <v>0</v>
      </c>
    </row>
    <row r="601" spans="1:6">
      <c r="A601" t="s">
        <v>16</v>
      </c>
      <c r="B601" t="s">
        <v>3</v>
      </c>
      <c r="C601" t="s">
        <v>19</v>
      </c>
      <c r="D601">
        <v>250000</v>
      </c>
      <c r="E601">
        <v>0</v>
      </c>
      <c r="F601">
        <v>0</v>
      </c>
    </row>
    <row r="602" spans="1:6">
      <c r="A602" t="s">
        <v>16</v>
      </c>
      <c r="B602" t="s">
        <v>3</v>
      </c>
      <c r="C602" t="s">
        <v>19</v>
      </c>
      <c r="D602">
        <v>250000</v>
      </c>
      <c r="E602">
        <v>101037</v>
      </c>
      <c r="F602">
        <v>0.40414800000000001</v>
      </c>
    </row>
    <row r="603" spans="1:6">
      <c r="A603" t="s">
        <v>16</v>
      </c>
      <c r="B603" t="s">
        <v>3</v>
      </c>
      <c r="C603" t="s">
        <v>19</v>
      </c>
      <c r="D603">
        <v>250000</v>
      </c>
      <c r="E603">
        <v>16455</v>
      </c>
      <c r="F603">
        <v>6.5820000000000004E-2</v>
      </c>
    </row>
    <row r="604" spans="1:6">
      <c r="A604" t="s">
        <v>16</v>
      </c>
      <c r="B604" t="s">
        <v>3</v>
      </c>
      <c r="C604" t="s">
        <v>19</v>
      </c>
      <c r="D604">
        <v>250000</v>
      </c>
      <c r="E604">
        <v>0</v>
      </c>
      <c r="F604">
        <v>0</v>
      </c>
    </row>
    <row r="605" spans="1:6">
      <c r="A605" t="s">
        <v>16</v>
      </c>
      <c r="B605" t="s">
        <v>3</v>
      </c>
      <c r="C605" t="s">
        <v>19</v>
      </c>
      <c r="D605">
        <v>250000</v>
      </c>
      <c r="E605">
        <v>11360</v>
      </c>
      <c r="F605">
        <v>4.5440000000000001E-2</v>
      </c>
    </row>
    <row r="606" spans="1:6">
      <c r="A606" t="s">
        <v>16</v>
      </c>
      <c r="B606" t="s">
        <v>3</v>
      </c>
      <c r="C606" t="s">
        <v>19</v>
      </c>
      <c r="D606">
        <v>250000</v>
      </c>
      <c r="E606">
        <v>67102</v>
      </c>
      <c r="F606">
        <v>0.26840799999999998</v>
      </c>
    </row>
    <row r="607" spans="1:6">
      <c r="A607" t="s">
        <v>16</v>
      </c>
      <c r="B607" t="s">
        <v>3</v>
      </c>
      <c r="C607" t="s">
        <v>19</v>
      </c>
      <c r="D607">
        <v>250000</v>
      </c>
      <c r="E607">
        <v>0</v>
      </c>
      <c r="F607">
        <v>0</v>
      </c>
    </row>
    <row r="608" spans="1:6">
      <c r="A608" t="s">
        <v>16</v>
      </c>
      <c r="B608" t="s">
        <v>3</v>
      </c>
      <c r="C608" t="s">
        <v>19</v>
      </c>
      <c r="D608">
        <v>250000</v>
      </c>
      <c r="E608">
        <v>120474.73</v>
      </c>
      <c r="F608">
        <v>0.48189892000000001</v>
      </c>
    </row>
    <row r="609" spans="1:6">
      <c r="A609" t="s">
        <v>16</v>
      </c>
      <c r="B609" t="s">
        <v>3</v>
      </c>
      <c r="C609" t="s">
        <v>19</v>
      </c>
      <c r="D609">
        <v>250000</v>
      </c>
      <c r="E609">
        <v>120474.73</v>
      </c>
      <c r="F609">
        <v>0.48189892000000001</v>
      </c>
    </row>
    <row r="610" spans="1:6">
      <c r="A610" t="s">
        <v>16</v>
      </c>
      <c r="B610" t="s">
        <v>3</v>
      </c>
      <c r="C610" t="s">
        <v>19</v>
      </c>
      <c r="D610">
        <v>250000</v>
      </c>
      <c r="E610">
        <v>153332.03</v>
      </c>
      <c r="F610">
        <v>0.61332812000000003</v>
      </c>
    </row>
    <row r="611" spans="1:6">
      <c r="A611" t="s">
        <v>16</v>
      </c>
      <c r="B611" t="s">
        <v>3</v>
      </c>
      <c r="C611" t="s">
        <v>19</v>
      </c>
      <c r="D611">
        <v>250000</v>
      </c>
      <c r="E611">
        <v>153332.03</v>
      </c>
      <c r="F611">
        <v>0.61332812000000003</v>
      </c>
    </row>
    <row r="612" spans="1:6">
      <c r="A612" t="s">
        <v>16</v>
      </c>
      <c r="B612" t="s">
        <v>3</v>
      </c>
      <c r="C612" t="s">
        <v>19</v>
      </c>
      <c r="D612">
        <v>250000</v>
      </c>
      <c r="E612">
        <v>153332.03</v>
      </c>
      <c r="F612">
        <v>0.61332812000000003</v>
      </c>
    </row>
    <row r="613" spans="1:6">
      <c r="A613" t="s">
        <v>16</v>
      </c>
      <c r="B613" t="s">
        <v>3</v>
      </c>
      <c r="C613" t="s">
        <v>19</v>
      </c>
      <c r="D613">
        <v>250000</v>
      </c>
      <c r="E613">
        <v>153332.03</v>
      </c>
      <c r="F613">
        <v>0.61332812000000003</v>
      </c>
    </row>
    <row r="614" spans="1:6">
      <c r="A614" t="s">
        <v>16</v>
      </c>
      <c r="B614" t="s">
        <v>3</v>
      </c>
      <c r="C614" t="s">
        <v>19</v>
      </c>
      <c r="D614">
        <v>250000</v>
      </c>
      <c r="E614">
        <v>153332.03</v>
      </c>
      <c r="F614">
        <v>0.61332812000000003</v>
      </c>
    </row>
    <row r="615" spans="1:6">
      <c r="A615" t="s">
        <v>16</v>
      </c>
      <c r="B615" t="s">
        <v>3</v>
      </c>
      <c r="C615" t="s">
        <v>19</v>
      </c>
      <c r="D615">
        <v>250000</v>
      </c>
      <c r="E615">
        <v>208093.46</v>
      </c>
      <c r="F615">
        <v>0.83237384000000003</v>
      </c>
    </row>
    <row r="616" spans="1:6">
      <c r="A616" t="s">
        <v>16</v>
      </c>
      <c r="B616" t="s">
        <v>3</v>
      </c>
      <c r="C616" t="s">
        <v>19</v>
      </c>
      <c r="D616">
        <v>250000</v>
      </c>
      <c r="E616">
        <v>0</v>
      </c>
      <c r="F616">
        <v>0</v>
      </c>
    </row>
    <row r="617" spans="1:6">
      <c r="A617" t="s">
        <v>16</v>
      </c>
      <c r="B617" t="s">
        <v>3</v>
      </c>
      <c r="C617" t="s">
        <v>19</v>
      </c>
      <c r="D617">
        <v>250000</v>
      </c>
      <c r="E617">
        <v>0</v>
      </c>
      <c r="F617">
        <v>0</v>
      </c>
    </row>
    <row r="618" spans="1:6">
      <c r="A618" t="s">
        <v>16</v>
      </c>
      <c r="B618" t="s">
        <v>3</v>
      </c>
      <c r="C618" t="s">
        <v>19</v>
      </c>
      <c r="D618">
        <v>250000</v>
      </c>
      <c r="E618">
        <v>0</v>
      </c>
      <c r="F618">
        <v>0</v>
      </c>
    </row>
    <row r="619" spans="1:6">
      <c r="A619" t="s">
        <v>16</v>
      </c>
      <c r="B619" t="s">
        <v>3</v>
      </c>
      <c r="C619" t="s">
        <v>19</v>
      </c>
      <c r="D619">
        <v>250000</v>
      </c>
      <c r="E619">
        <v>0</v>
      </c>
      <c r="F619">
        <v>0</v>
      </c>
    </row>
    <row r="620" spans="1:6">
      <c r="A620" t="s">
        <v>16</v>
      </c>
      <c r="B620" t="s">
        <v>3</v>
      </c>
      <c r="C620" t="s">
        <v>19</v>
      </c>
      <c r="D620">
        <v>250000</v>
      </c>
      <c r="E620">
        <v>0</v>
      </c>
      <c r="F620">
        <v>0</v>
      </c>
    </row>
    <row r="621" spans="1:6">
      <c r="A621" t="s">
        <v>16</v>
      </c>
      <c r="B621" t="s">
        <v>3</v>
      </c>
      <c r="C621" t="s">
        <v>19</v>
      </c>
      <c r="D621">
        <v>250000</v>
      </c>
      <c r="E621">
        <v>0</v>
      </c>
      <c r="F621">
        <v>0</v>
      </c>
    </row>
    <row r="622" spans="1:6">
      <c r="A622" t="s">
        <v>16</v>
      </c>
      <c r="B622" t="s">
        <v>3</v>
      </c>
      <c r="C622" t="s">
        <v>19</v>
      </c>
      <c r="D622">
        <v>250000</v>
      </c>
      <c r="E622">
        <v>0</v>
      </c>
      <c r="F622">
        <v>0</v>
      </c>
    </row>
    <row r="623" spans="1:6">
      <c r="A623" t="s">
        <v>16</v>
      </c>
      <c r="B623" t="s">
        <v>3</v>
      </c>
      <c r="C623" t="s">
        <v>19</v>
      </c>
      <c r="D623">
        <v>250000</v>
      </c>
      <c r="E623">
        <v>0</v>
      </c>
      <c r="F623">
        <v>0</v>
      </c>
    </row>
    <row r="624" spans="1:6">
      <c r="A624" t="s">
        <v>16</v>
      </c>
      <c r="B624" t="s">
        <v>3</v>
      </c>
      <c r="C624" t="s">
        <v>17</v>
      </c>
      <c r="D624">
        <v>1500000</v>
      </c>
      <c r="E624">
        <v>8107.49</v>
      </c>
      <c r="F624">
        <v>5.40499333333333E-3</v>
      </c>
    </row>
    <row r="625" spans="1:6">
      <c r="A625" t="s">
        <v>16</v>
      </c>
      <c r="B625" t="s">
        <v>3</v>
      </c>
      <c r="C625" t="s">
        <v>19</v>
      </c>
      <c r="D625">
        <v>250000</v>
      </c>
      <c r="E625">
        <v>19113.41</v>
      </c>
      <c r="F625">
        <v>7.6453640000000003E-2</v>
      </c>
    </row>
    <row r="626" spans="1:6">
      <c r="A626" t="s">
        <v>16</v>
      </c>
      <c r="B626" t="s">
        <v>3</v>
      </c>
      <c r="C626" t="s">
        <v>17</v>
      </c>
      <c r="D626">
        <v>1500000</v>
      </c>
      <c r="E626">
        <v>12055.25</v>
      </c>
      <c r="F626">
        <v>8.0368333333333299E-3</v>
      </c>
    </row>
    <row r="627" spans="1:6">
      <c r="A627" t="s">
        <v>16</v>
      </c>
      <c r="B627" t="s">
        <v>3</v>
      </c>
      <c r="C627" t="s">
        <v>17</v>
      </c>
      <c r="D627">
        <v>1500000</v>
      </c>
      <c r="E627">
        <v>484.75</v>
      </c>
      <c r="F627">
        <v>3.2316666666666702E-4</v>
      </c>
    </row>
    <row r="628" spans="1:6">
      <c r="A628" t="s">
        <v>16</v>
      </c>
      <c r="B628" t="s">
        <v>3</v>
      </c>
      <c r="C628" t="s">
        <v>17</v>
      </c>
      <c r="D628">
        <v>1500000</v>
      </c>
      <c r="E628">
        <v>109.88</v>
      </c>
      <c r="F628">
        <v>7.3253333333333305E-5</v>
      </c>
    </row>
    <row r="629" spans="1:6">
      <c r="A629" t="s">
        <v>16</v>
      </c>
      <c r="B629" t="s">
        <v>3</v>
      </c>
      <c r="C629" t="s">
        <v>17</v>
      </c>
      <c r="D629">
        <v>1500000</v>
      </c>
      <c r="E629">
        <v>27069</v>
      </c>
      <c r="F629">
        <v>1.8046E-2</v>
      </c>
    </row>
    <row r="630" spans="1:6">
      <c r="A630" t="s">
        <v>16</v>
      </c>
      <c r="B630" t="s">
        <v>3</v>
      </c>
      <c r="C630" t="s">
        <v>19</v>
      </c>
      <c r="D630">
        <v>250000</v>
      </c>
      <c r="E630">
        <v>66556.88</v>
      </c>
      <c r="F630">
        <v>0.26622752</v>
      </c>
    </row>
    <row r="631" spans="1:6">
      <c r="A631" t="s">
        <v>16</v>
      </c>
      <c r="B631" t="s">
        <v>3</v>
      </c>
      <c r="C631" t="s">
        <v>19</v>
      </c>
      <c r="D631">
        <v>250000</v>
      </c>
      <c r="E631">
        <v>40959.629999999997</v>
      </c>
      <c r="F631">
        <v>0.16383851999999999</v>
      </c>
    </row>
    <row r="632" spans="1:6">
      <c r="A632" t="s">
        <v>16</v>
      </c>
      <c r="B632" t="s">
        <v>3</v>
      </c>
      <c r="C632" t="s">
        <v>17</v>
      </c>
      <c r="D632">
        <v>1500000</v>
      </c>
      <c r="E632">
        <v>8854.8799999999992</v>
      </c>
      <c r="F632">
        <v>5.9032533333333304E-3</v>
      </c>
    </row>
    <row r="633" spans="1:6">
      <c r="A633" t="s">
        <v>16</v>
      </c>
      <c r="B633" t="s">
        <v>3</v>
      </c>
      <c r="C633" t="s">
        <v>17</v>
      </c>
      <c r="D633">
        <v>1500000</v>
      </c>
      <c r="E633">
        <v>7187.34</v>
      </c>
      <c r="F633">
        <v>4.7915600000000003E-3</v>
      </c>
    </row>
    <row r="634" spans="1:6">
      <c r="A634" t="s">
        <v>16</v>
      </c>
      <c r="B634" t="s">
        <v>3</v>
      </c>
      <c r="C634" t="s">
        <v>17</v>
      </c>
      <c r="D634">
        <v>1500000</v>
      </c>
      <c r="E634">
        <v>0</v>
      </c>
      <c r="F634">
        <v>0</v>
      </c>
    </row>
    <row r="635" spans="1:6">
      <c r="A635" t="s">
        <v>16</v>
      </c>
      <c r="B635" t="s">
        <v>3</v>
      </c>
      <c r="C635" t="s">
        <v>19</v>
      </c>
      <c r="D635">
        <v>250000</v>
      </c>
      <c r="E635">
        <v>121755.9</v>
      </c>
      <c r="F635">
        <v>0.4870236</v>
      </c>
    </row>
    <row r="636" spans="1:6">
      <c r="A636" t="s">
        <v>16</v>
      </c>
      <c r="B636" t="s">
        <v>3</v>
      </c>
      <c r="C636" t="s">
        <v>19</v>
      </c>
      <c r="D636">
        <v>250000</v>
      </c>
      <c r="E636">
        <v>96758.81</v>
      </c>
      <c r="F636">
        <v>0.38703524</v>
      </c>
    </row>
    <row r="637" spans="1:6">
      <c r="A637" t="s">
        <v>16</v>
      </c>
      <c r="B637" t="s">
        <v>3</v>
      </c>
      <c r="C637" t="s">
        <v>17</v>
      </c>
      <c r="D637">
        <v>1500000</v>
      </c>
      <c r="E637">
        <v>149758.53</v>
      </c>
      <c r="F637">
        <v>9.9839020000000001E-2</v>
      </c>
    </row>
    <row r="638" spans="1:6">
      <c r="A638" t="s">
        <v>16</v>
      </c>
      <c r="B638" t="s">
        <v>3</v>
      </c>
      <c r="C638" t="s">
        <v>19</v>
      </c>
      <c r="D638">
        <v>250000</v>
      </c>
      <c r="E638">
        <v>9277.1</v>
      </c>
      <c r="F638">
        <v>3.71084E-2</v>
      </c>
    </row>
    <row r="639" spans="1:6">
      <c r="A639" t="s">
        <v>16</v>
      </c>
      <c r="B639" t="s">
        <v>3</v>
      </c>
      <c r="C639" t="s">
        <v>19</v>
      </c>
      <c r="D639">
        <v>250000</v>
      </c>
      <c r="E639">
        <v>16533.25</v>
      </c>
      <c r="F639">
        <v>6.6132999999999997E-2</v>
      </c>
    </row>
    <row r="640" spans="1:6">
      <c r="A640" t="s">
        <v>16</v>
      </c>
      <c r="B640" t="s">
        <v>3</v>
      </c>
      <c r="C640" t="s">
        <v>19</v>
      </c>
      <c r="D640">
        <v>250000</v>
      </c>
      <c r="E640">
        <v>15408.4</v>
      </c>
      <c r="F640">
        <v>6.1633599999999997E-2</v>
      </c>
    </row>
    <row r="641" spans="1:6">
      <c r="A641" t="s">
        <v>16</v>
      </c>
      <c r="B641" t="s">
        <v>3</v>
      </c>
      <c r="C641" t="s">
        <v>19</v>
      </c>
      <c r="D641">
        <v>250000</v>
      </c>
      <c r="E641">
        <v>56757.75</v>
      </c>
      <c r="F641">
        <v>0.22703100000000001</v>
      </c>
    </row>
    <row r="642" spans="1:6">
      <c r="A642" t="s">
        <v>16</v>
      </c>
      <c r="B642" t="s">
        <v>3</v>
      </c>
      <c r="C642" t="s">
        <v>17</v>
      </c>
      <c r="D642">
        <v>1500000</v>
      </c>
      <c r="E642">
        <v>60229.25</v>
      </c>
      <c r="F642">
        <v>4.0152833333333297E-2</v>
      </c>
    </row>
    <row r="643" spans="1:6">
      <c r="A643" t="s">
        <v>16</v>
      </c>
      <c r="B643" t="s">
        <v>3</v>
      </c>
      <c r="C643" t="s">
        <v>17</v>
      </c>
      <c r="D643">
        <v>1500000</v>
      </c>
      <c r="E643">
        <v>21358.38</v>
      </c>
      <c r="F643">
        <v>1.423892E-2</v>
      </c>
    </row>
    <row r="644" spans="1:6">
      <c r="A644" t="s">
        <v>16</v>
      </c>
      <c r="B644" t="s">
        <v>3</v>
      </c>
      <c r="C644" t="s">
        <v>19</v>
      </c>
      <c r="D644">
        <v>250000</v>
      </c>
      <c r="E644">
        <v>10937.5</v>
      </c>
      <c r="F644">
        <v>4.3749999999999997E-2</v>
      </c>
    </row>
    <row r="645" spans="1:6">
      <c r="A645" t="s">
        <v>16</v>
      </c>
      <c r="B645" t="s">
        <v>3</v>
      </c>
      <c r="C645" t="s">
        <v>19</v>
      </c>
      <c r="D645">
        <v>250000</v>
      </c>
      <c r="E645">
        <v>16474.5</v>
      </c>
      <c r="F645">
        <v>6.5897999999999998E-2</v>
      </c>
    </row>
    <row r="646" spans="1:6">
      <c r="A646" t="s">
        <v>16</v>
      </c>
      <c r="B646" t="s">
        <v>3</v>
      </c>
      <c r="C646" t="s">
        <v>19</v>
      </c>
      <c r="D646">
        <v>250000</v>
      </c>
      <c r="E646">
        <v>10776.25</v>
      </c>
      <c r="F646">
        <v>4.3104999999999997E-2</v>
      </c>
    </row>
    <row r="647" spans="1:6">
      <c r="A647" t="s">
        <v>16</v>
      </c>
      <c r="B647" t="s">
        <v>3</v>
      </c>
      <c r="C647" t="s">
        <v>19</v>
      </c>
      <c r="D647">
        <v>250000</v>
      </c>
      <c r="E647">
        <v>61042.25</v>
      </c>
      <c r="F647">
        <v>0.244169</v>
      </c>
    </row>
    <row r="648" spans="1:6">
      <c r="A648" t="s">
        <v>16</v>
      </c>
      <c r="B648" t="s">
        <v>3</v>
      </c>
      <c r="C648" t="s">
        <v>19</v>
      </c>
      <c r="D648">
        <v>250000</v>
      </c>
      <c r="E648">
        <v>7000</v>
      </c>
      <c r="F648">
        <v>2.8000000000000001E-2</v>
      </c>
    </row>
    <row r="649" spans="1:6">
      <c r="A649" t="s">
        <v>16</v>
      </c>
      <c r="B649" t="s">
        <v>2</v>
      </c>
      <c r="C649" t="s">
        <v>18</v>
      </c>
      <c r="D649">
        <v>129902</v>
      </c>
      <c r="E649">
        <v>72675</v>
      </c>
      <c r="F649">
        <v>0.55946020846484301</v>
      </c>
    </row>
    <row r="650" spans="1:6">
      <c r="A650" t="s">
        <v>16</v>
      </c>
      <c r="B650" t="s">
        <v>2</v>
      </c>
      <c r="C650" t="s">
        <v>18</v>
      </c>
      <c r="D650">
        <v>129902</v>
      </c>
      <c r="E650">
        <v>72675</v>
      </c>
      <c r="F650">
        <v>0.55946020846484301</v>
      </c>
    </row>
    <row r="651" spans="1:6">
      <c r="A651" t="s">
        <v>16</v>
      </c>
      <c r="B651" t="s">
        <v>5</v>
      </c>
      <c r="C651" t="s">
        <v>17</v>
      </c>
      <c r="D651">
        <v>500000</v>
      </c>
      <c r="E651">
        <v>23771.05</v>
      </c>
      <c r="F651">
        <v>4.7542099999999997E-2</v>
      </c>
    </row>
    <row r="652" spans="1:6">
      <c r="A652" t="s">
        <v>16</v>
      </c>
      <c r="B652" t="s">
        <v>5</v>
      </c>
      <c r="C652" t="s">
        <v>17</v>
      </c>
      <c r="D652">
        <v>500000</v>
      </c>
      <c r="E652">
        <v>21399.439999999999</v>
      </c>
      <c r="F652">
        <v>4.2798879999999997E-2</v>
      </c>
    </row>
    <row r="653" spans="1:6">
      <c r="A653" t="s">
        <v>16</v>
      </c>
      <c r="B653" t="s">
        <v>3</v>
      </c>
      <c r="C653" t="s">
        <v>17</v>
      </c>
      <c r="D653">
        <v>1500000</v>
      </c>
      <c r="E653">
        <v>23100.17</v>
      </c>
      <c r="F653">
        <v>1.54001133333333E-2</v>
      </c>
    </row>
    <row r="654" spans="1:6">
      <c r="A654" t="s">
        <v>16</v>
      </c>
      <c r="B654" t="s">
        <v>3</v>
      </c>
      <c r="C654" t="s">
        <v>17</v>
      </c>
      <c r="D654">
        <v>1500000</v>
      </c>
      <c r="E654">
        <v>1113.92</v>
      </c>
      <c r="F654">
        <v>7.4261333333333298E-4</v>
      </c>
    </row>
    <row r="655" spans="1:6">
      <c r="A655" t="s">
        <v>16</v>
      </c>
      <c r="B655" t="s">
        <v>3</v>
      </c>
      <c r="C655" t="s">
        <v>17</v>
      </c>
      <c r="D655">
        <v>1500000</v>
      </c>
      <c r="E655">
        <v>6250</v>
      </c>
      <c r="F655">
        <v>4.1666666666666701E-3</v>
      </c>
    </row>
    <row r="656" spans="1:6">
      <c r="A656" t="s">
        <v>16</v>
      </c>
      <c r="B656" t="s">
        <v>8</v>
      </c>
      <c r="C656" t="s">
        <v>17</v>
      </c>
      <c r="D656">
        <v>750000</v>
      </c>
      <c r="E656">
        <v>8125</v>
      </c>
      <c r="F656">
        <v>1.0833333333333301E-2</v>
      </c>
    </row>
    <row r="657" spans="1:6">
      <c r="A657" t="s">
        <v>16</v>
      </c>
      <c r="B657" t="s">
        <v>4</v>
      </c>
      <c r="C657" t="s">
        <v>17</v>
      </c>
      <c r="D657">
        <v>12900</v>
      </c>
      <c r="E657">
        <v>1771.98</v>
      </c>
      <c r="F657">
        <v>0.13736279069767399</v>
      </c>
    </row>
    <row r="658" spans="1:6">
      <c r="A658" t="s">
        <v>16</v>
      </c>
      <c r="B658" t="s">
        <v>4</v>
      </c>
      <c r="C658" t="s">
        <v>17</v>
      </c>
      <c r="D658">
        <v>12900</v>
      </c>
      <c r="E658">
        <v>681.53</v>
      </c>
      <c r="F658">
        <v>5.28317829457364E-2</v>
      </c>
    </row>
    <row r="659" spans="1:6">
      <c r="A659" t="s">
        <v>16</v>
      </c>
      <c r="B659" t="s">
        <v>4</v>
      </c>
      <c r="C659" t="s">
        <v>17</v>
      </c>
      <c r="D659">
        <v>12900</v>
      </c>
      <c r="E659">
        <v>272.61</v>
      </c>
      <c r="F659">
        <v>2.11325581395349E-2</v>
      </c>
    </row>
    <row r="660" spans="1:6">
      <c r="A660" t="s">
        <v>16</v>
      </c>
      <c r="B660" t="s">
        <v>4</v>
      </c>
      <c r="C660" t="s">
        <v>17</v>
      </c>
      <c r="D660">
        <v>12900</v>
      </c>
      <c r="E660">
        <v>4175.3599999999997</v>
      </c>
      <c r="F660">
        <v>0.32367131782945702</v>
      </c>
    </row>
    <row r="661" spans="1:6">
      <c r="A661" t="s">
        <v>16</v>
      </c>
      <c r="B661" t="s">
        <v>4</v>
      </c>
      <c r="C661" t="s">
        <v>17</v>
      </c>
      <c r="D661">
        <v>12900</v>
      </c>
      <c r="E661">
        <v>1605.91</v>
      </c>
      <c r="F661">
        <v>0.12448914728682201</v>
      </c>
    </row>
    <row r="662" spans="1:6">
      <c r="A662" t="s">
        <v>16</v>
      </c>
      <c r="B662" t="s">
        <v>4</v>
      </c>
      <c r="C662" t="s">
        <v>17</v>
      </c>
      <c r="D662">
        <v>12900</v>
      </c>
      <c r="E662">
        <v>642.36</v>
      </c>
      <c r="F662">
        <v>4.9795348837209298E-2</v>
      </c>
    </row>
    <row r="663" spans="1:6">
      <c r="A663" t="s">
        <v>16</v>
      </c>
      <c r="B663" t="s">
        <v>4</v>
      </c>
      <c r="C663" t="s">
        <v>17</v>
      </c>
      <c r="D663">
        <v>12900</v>
      </c>
      <c r="E663">
        <v>23863.13</v>
      </c>
      <c r="F663">
        <v>1.8498550387596899</v>
      </c>
    </row>
    <row r="664" spans="1:6">
      <c r="A664" t="s">
        <v>16</v>
      </c>
      <c r="B664" t="s">
        <v>4</v>
      </c>
      <c r="C664" t="s">
        <v>17</v>
      </c>
      <c r="D664">
        <v>12900</v>
      </c>
      <c r="E664">
        <v>9178.1299999999992</v>
      </c>
      <c r="F664">
        <v>0.711482945736434</v>
      </c>
    </row>
    <row r="665" spans="1:6">
      <c r="A665" t="s">
        <v>16</v>
      </c>
      <c r="B665" t="s">
        <v>4</v>
      </c>
      <c r="C665" t="s">
        <v>17</v>
      </c>
      <c r="D665">
        <v>12900</v>
      </c>
      <c r="E665">
        <v>3671.25</v>
      </c>
      <c r="F665">
        <v>0.28459302325581398</v>
      </c>
    </row>
    <row r="666" spans="1:6">
      <c r="A666" t="s">
        <v>16</v>
      </c>
      <c r="B666" t="s">
        <v>4</v>
      </c>
      <c r="C666" t="s">
        <v>17</v>
      </c>
      <c r="D666">
        <v>12900</v>
      </c>
      <c r="E666">
        <v>157.13999999999999</v>
      </c>
      <c r="F666">
        <v>1.21813953488372E-2</v>
      </c>
    </row>
    <row r="667" spans="1:6">
      <c r="A667" t="s">
        <v>16</v>
      </c>
      <c r="B667" t="s">
        <v>4</v>
      </c>
      <c r="C667" t="s">
        <v>17</v>
      </c>
      <c r="D667">
        <v>12900</v>
      </c>
      <c r="E667">
        <v>60.44</v>
      </c>
      <c r="F667">
        <v>4.6852713178294602E-3</v>
      </c>
    </row>
    <row r="668" spans="1:6">
      <c r="A668" t="s">
        <v>16</v>
      </c>
      <c r="B668" t="s">
        <v>4</v>
      </c>
      <c r="C668" t="s">
        <v>17</v>
      </c>
      <c r="D668">
        <v>12900</v>
      </c>
      <c r="E668">
        <v>24.17</v>
      </c>
      <c r="F668">
        <v>1.8736434108527101E-3</v>
      </c>
    </row>
    <row r="669" spans="1:6">
      <c r="A669" t="s">
        <v>16</v>
      </c>
      <c r="B669" t="s">
        <v>4</v>
      </c>
      <c r="C669" t="s">
        <v>17</v>
      </c>
      <c r="D669">
        <v>12900</v>
      </c>
      <c r="E669">
        <v>23753.439999999999</v>
      </c>
      <c r="F669">
        <v>1.8413519379845</v>
      </c>
    </row>
    <row r="670" spans="1:6">
      <c r="A670" t="s">
        <v>16</v>
      </c>
      <c r="B670" t="s">
        <v>4</v>
      </c>
      <c r="C670" t="s">
        <v>17</v>
      </c>
      <c r="D670">
        <v>12900</v>
      </c>
      <c r="E670">
        <v>9135.94</v>
      </c>
      <c r="F670">
        <v>0.70821240310077505</v>
      </c>
    </row>
    <row r="671" spans="1:6">
      <c r="A671" t="s">
        <v>16</v>
      </c>
      <c r="B671" t="s">
        <v>4</v>
      </c>
      <c r="C671" t="s">
        <v>17</v>
      </c>
      <c r="D671">
        <v>12900</v>
      </c>
      <c r="E671">
        <v>3654.37</v>
      </c>
      <c r="F671">
        <v>0.283284496124031</v>
      </c>
    </row>
    <row r="672" spans="1:6">
      <c r="A672" t="s">
        <v>16</v>
      </c>
      <c r="B672" t="s">
        <v>4</v>
      </c>
      <c r="C672" t="s">
        <v>17</v>
      </c>
      <c r="D672">
        <v>12900</v>
      </c>
      <c r="E672">
        <v>445.18</v>
      </c>
      <c r="F672">
        <v>3.4510077519379803E-2</v>
      </c>
    </row>
    <row r="673" spans="1:6">
      <c r="A673" t="s">
        <v>16</v>
      </c>
      <c r="B673" t="s">
        <v>4</v>
      </c>
      <c r="C673" t="s">
        <v>17</v>
      </c>
      <c r="D673">
        <v>12900</v>
      </c>
      <c r="E673">
        <v>1598.68</v>
      </c>
      <c r="F673">
        <v>0.12392868217054299</v>
      </c>
    </row>
    <row r="674" spans="1:6">
      <c r="A674" t="s">
        <v>16</v>
      </c>
      <c r="B674" t="s">
        <v>4</v>
      </c>
      <c r="C674" t="s">
        <v>17</v>
      </c>
      <c r="D674">
        <v>12900</v>
      </c>
      <c r="E674">
        <v>614.88</v>
      </c>
      <c r="F674">
        <v>4.7665116279069802E-2</v>
      </c>
    </row>
    <row r="675" spans="1:6">
      <c r="A675" t="s">
        <v>16</v>
      </c>
      <c r="B675" t="s">
        <v>4</v>
      </c>
      <c r="C675" t="s">
        <v>17</v>
      </c>
      <c r="D675">
        <v>12900</v>
      </c>
      <c r="E675">
        <v>245.95</v>
      </c>
      <c r="F675">
        <v>1.9065891472868201E-2</v>
      </c>
    </row>
    <row r="676" spans="1:6">
      <c r="A676" t="s">
        <v>16</v>
      </c>
      <c r="B676" t="s">
        <v>4</v>
      </c>
      <c r="C676" t="s">
        <v>17</v>
      </c>
      <c r="D676">
        <v>12900</v>
      </c>
      <c r="E676">
        <v>2077.5100000000002</v>
      </c>
      <c r="F676">
        <v>0.16104728682170499</v>
      </c>
    </row>
    <row r="677" spans="1:6">
      <c r="A677" t="s">
        <v>16</v>
      </c>
      <c r="B677" t="s">
        <v>4</v>
      </c>
      <c r="C677" t="s">
        <v>17</v>
      </c>
      <c r="D677">
        <v>12900</v>
      </c>
      <c r="E677">
        <v>445.18</v>
      </c>
      <c r="F677">
        <v>3.4510077519379803E-2</v>
      </c>
    </row>
    <row r="678" spans="1:6">
      <c r="A678" t="s">
        <v>16</v>
      </c>
      <c r="B678" t="s">
        <v>3</v>
      </c>
      <c r="C678" t="s">
        <v>17</v>
      </c>
      <c r="D678">
        <v>1500000</v>
      </c>
      <c r="E678">
        <v>33484.339999999997</v>
      </c>
      <c r="F678">
        <v>2.2322893333333298E-2</v>
      </c>
    </row>
    <row r="679" spans="1:6">
      <c r="A679" t="s">
        <v>16</v>
      </c>
      <c r="B679" t="s">
        <v>2</v>
      </c>
      <c r="C679" t="s">
        <v>17</v>
      </c>
      <c r="D679">
        <v>1289000</v>
      </c>
      <c r="E679">
        <v>109812.12</v>
      </c>
      <c r="F679">
        <v>8.5191714507369995E-2</v>
      </c>
    </row>
    <row r="680" spans="1:6">
      <c r="A680" t="s">
        <v>16</v>
      </c>
      <c r="B680" t="s">
        <v>10</v>
      </c>
      <c r="C680" t="s">
        <v>17</v>
      </c>
      <c r="D680">
        <v>198882</v>
      </c>
      <c r="E680">
        <v>1474120.36</v>
      </c>
      <c r="F680">
        <v>7.4120350760752602</v>
      </c>
    </row>
    <row r="681" spans="1:6">
      <c r="A681" t="s">
        <v>16</v>
      </c>
      <c r="B681" t="s">
        <v>10</v>
      </c>
      <c r="C681" t="s">
        <v>17</v>
      </c>
      <c r="D681">
        <v>198882</v>
      </c>
    </row>
    <row r="682" spans="1:6">
      <c r="A682" t="s">
        <v>16</v>
      </c>
      <c r="B682" t="s">
        <v>10</v>
      </c>
      <c r="C682" t="s">
        <v>17</v>
      </c>
      <c r="D682">
        <v>198882</v>
      </c>
      <c r="E682">
        <v>34349.81</v>
      </c>
      <c r="F682">
        <v>0.17271452419022301</v>
      </c>
    </row>
    <row r="683" spans="1:6">
      <c r="A683" t="s">
        <v>16</v>
      </c>
      <c r="B683" t="s">
        <v>10</v>
      </c>
      <c r="C683" t="s">
        <v>17</v>
      </c>
      <c r="D683">
        <v>198882</v>
      </c>
      <c r="E683">
        <v>51883.58</v>
      </c>
      <c r="F683">
        <v>0.260876197946521</v>
      </c>
    </row>
    <row r="684" spans="1:6">
      <c r="A684" t="s">
        <v>16</v>
      </c>
      <c r="B684" t="s">
        <v>10</v>
      </c>
      <c r="C684" t="s">
        <v>17</v>
      </c>
      <c r="D684">
        <v>198882</v>
      </c>
      <c r="E684">
        <v>90307.75</v>
      </c>
      <c r="F684">
        <v>0.454077040657274</v>
      </c>
    </row>
    <row r="685" spans="1:6">
      <c r="A685" t="s">
        <v>16</v>
      </c>
      <c r="B685" t="s">
        <v>10</v>
      </c>
      <c r="C685" t="s">
        <v>17</v>
      </c>
      <c r="D685">
        <v>198882</v>
      </c>
      <c r="E685">
        <v>114751.5</v>
      </c>
      <c r="F685">
        <v>0.576982834042296</v>
      </c>
    </row>
    <row r="686" spans="1:6">
      <c r="A686" t="s">
        <v>16</v>
      </c>
      <c r="B686" t="s">
        <v>4</v>
      </c>
      <c r="C686" t="s">
        <v>17</v>
      </c>
      <c r="D686">
        <v>12900</v>
      </c>
      <c r="E686">
        <v>52751.13</v>
      </c>
      <c r="F686">
        <v>4.0892348837209296</v>
      </c>
    </row>
    <row r="687" spans="1:6">
      <c r="A687" t="s">
        <v>16</v>
      </c>
      <c r="B687" t="s">
        <v>4</v>
      </c>
      <c r="C687" t="s">
        <v>17</v>
      </c>
      <c r="D687">
        <v>12900</v>
      </c>
      <c r="E687">
        <v>53125</v>
      </c>
      <c r="F687">
        <v>4.1182170542635701</v>
      </c>
    </row>
    <row r="688" spans="1:6">
      <c r="A688" t="s">
        <v>16</v>
      </c>
      <c r="B688" t="s">
        <v>4</v>
      </c>
      <c r="C688" t="s">
        <v>17</v>
      </c>
      <c r="D688">
        <v>12900</v>
      </c>
      <c r="E688">
        <v>359.13</v>
      </c>
      <c r="F688">
        <v>2.7839534883720901E-2</v>
      </c>
    </row>
    <row r="689" spans="1:6">
      <c r="A689" t="s">
        <v>16</v>
      </c>
      <c r="B689" t="s">
        <v>4</v>
      </c>
      <c r="C689" t="s">
        <v>17</v>
      </c>
      <c r="D689">
        <v>12900</v>
      </c>
      <c r="E689">
        <v>0</v>
      </c>
      <c r="F689">
        <v>0</v>
      </c>
    </row>
    <row r="690" spans="1:6">
      <c r="A690" t="s">
        <v>16</v>
      </c>
      <c r="B690" t="s">
        <v>4</v>
      </c>
      <c r="C690" t="s">
        <v>17</v>
      </c>
      <c r="D690">
        <v>12900</v>
      </c>
      <c r="E690">
        <v>0</v>
      </c>
      <c r="F690">
        <v>0</v>
      </c>
    </row>
    <row r="691" spans="1:6">
      <c r="A691" t="s">
        <v>16</v>
      </c>
      <c r="B691" t="s">
        <v>4</v>
      </c>
      <c r="C691" t="s">
        <v>17</v>
      </c>
      <c r="D691">
        <v>12900</v>
      </c>
      <c r="E691">
        <v>0</v>
      </c>
      <c r="F691">
        <v>0</v>
      </c>
    </row>
    <row r="692" spans="1:6">
      <c r="A692" t="s">
        <v>16</v>
      </c>
      <c r="B692" t="s">
        <v>10</v>
      </c>
      <c r="C692" t="s">
        <v>17</v>
      </c>
      <c r="D692">
        <v>198882</v>
      </c>
      <c r="E692">
        <v>23387.4</v>
      </c>
      <c r="F692">
        <v>0.117594352430084</v>
      </c>
    </row>
    <row r="693" spans="1:6">
      <c r="A693" t="s">
        <v>16</v>
      </c>
      <c r="B693" t="s">
        <v>10</v>
      </c>
      <c r="C693" t="s">
        <v>17</v>
      </c>
      <c r="D693">
        <v>198882</v>
      </c>
      <c r="E693">
        <v>914998.58</v>
      </c>
      <c r="F693">
        <v>4.6007108737844602</v>
      </c>
    </row>
    <row r="694" spans="1:6">
      <c r="A694" t="s">
        <v>16</v>
      </c>
      <c r="B694" t="s">
        <v>10</v>
      </c>
      <c r="C694" t="s">
        <v>17</v>
      </c>
      <c r="D694">
        <v>198882</v>
      </c>
      <c r="E694">
        <v>93906.08</v>
      </c>
      <c r="F694">
        <v>0.47216982934604401</v>
      </c>
    </row>
    <row r="695" spans="1:6">
      <c r="A695" t="s">
        <v>16</v>
      </c>
      <c r="B695" t="s">
        <v>10</v>
      </c>
      <c r="C695" t="s">
        <v>17</v>
      </c>
      <c r="D695">
        <v>198882</v>
      </c>
      <c r="E695">
        <v>27435</v>
      </c>
      <c r="F695">
        <v>0.137946118804115</v>
      </c>
    </row>
    <row r="696" spans="1:6">
      <c r="A696" t="s">
        <v>16</v>
      </c>
      <c r="B696" t="s">
        <v>10</v>
      </c>
      <c r="C696" t="s">
        <v>17</v>
      </c>
      <c r="D696">
        <v>198882</v>
      </c>
      <c r="E696">
        <v>32391.85</v>
      </c>
      <c r="F696">
        <v>0.162869691575909</v>
      </c>
    </row>
    <row r="697" spans="1:6">
      <c r="A697" t="s">
        <v>16</v>
      </c>
      <c r="B697" t="s">
        <v>10</v>
      </c>
      <c r="C697" t="s">
        <v>17</v>
      </c>
      <c r="D697">
        <v>198882</v>
      </c>
      <c r="E697">
        <v>9941.16</v>
      </c>
      <c r="F697">
        <v>4.9985217365070701E-2</v>
      </c>
    </row>
    <row r="698" spans="1:6">
      <c r="A698" t="s">
        <v>16</v>
      </c>
      <c r="B698" t="s">
        <v>10</v>
      </c>
      <c r="C698" t="s">
        <v>17</v>
      </c>
      <c r="D698">
        <v>198882</v>
      </c>
      <c r="E698">
        <v>27681.48</v>
      </c>
      <c r="F698">
        <v>0.139185446646755</v>
      </c>
    </row>
    <row r="699" spans="1:6">
      <c r="A699" t="s">
        <v>16</v>
      </c>
      <c r="B699" t="s">
        <v>10</v>
      </c>
      <c r="C699" t="s">
        <v>17</v>
      </c>
      <c r="D699">
        <v>198882</v>
      </c>
      <c r="E699">
        <v>18901.02</v>
      </c>
      <c r="F699">
        <v>9.5036353214468905E-2</v>
      </c>
    </row>
    <row r="700" spans="1:6">
      <c r="A700" t="s">
        <v>16</v>
      </c>
      <c r="B700" t="s">
        <v>10</v>
      </c>
      <c r="C700" t="s">
        <v>17</v>
      </c>
      <c r="D700">
        <v>198882</v>
      </c>
      <c r="E700">
        <v>46994.85</v>
      </c>
      <c r="F700">
        <v>0.23629513983165901</v>
      </c>
    </row>
    <row r="701" spans="1:6">
      <c r="A701" t="s">
        <v>16</v>
      </c>
      <c r="B701" t="s">
        <v>10</v>
      </c>
      <c r="C701" t="s">
        <v>17</v>
      </c>
      <c r="D701">
        <v>198882</v>
      </c>
      <c r="E701">
        <v>17139.5</v>
      </c>
      <c r="F701">
        <v>8.6179241962570804E-2</v>
      </c>
    </row>
    <row r="702" spans="1:6">
      <c r="A702" t="s">
        <v>16</v>
      </c>
      <c r="B702" t="s">
        <v>10</v>
      </c>
      <c r="C702" t="s">
        <v>17</v>
      </c>
      <c r="D702">
        <v>198882</v>
      </c>
      <c r="E702">
        <v>8560.86</v>
      </c>
      <c r="F702">
        <v>4.3044921108999303E-2</v>
      </c>
    </row>
    <row r="703" spans="1:6">
      <c r="A703" t="s">
        <v>16</v>
      </c>
      <c r="B703" t="s">
        <v>10</v>
      </c>
      <c r="C703" t="s">
        <v>17</v>
      </c>
      <c r="D703">
        <v>198882</v>
      </c>
      <c r="E703">
        <v>1288.6600000000001</v>
      </c>
      <c r="F703">
        <v>6.4795205197051503E-3</v>
      </c>
    </row>
    <row r="704" spans="1:6">
      <c r="A704" t="s">
        <v>16</v>
      </c>
      <c r="B704" t="s">
        <v>10</v>
      </c>
      <c r="C704" t="s">
        <v>17</v>
      </c>
      <c r="D704">
        <v>198882</v>
      </c>
      <c r="E704">
        <v>1208.3800000000001</v>
      </c>
      <c r="F704">
        <v>6.0758640802083602E-3</v>
      </c>
    </row>
    <row r="705" spans="1:6">
      <c r="A705" t="s">
        <v>16</v>
      </c>
      <c r="B705" t="s">
        <v>10</v>
      </c>
      <c r="C705" t="s">
        <v>17</v>
      </c>
      <c r="D705">
        <v>198882</v>
      </c>
      <c r="E705">
        <v>18696.68</v>
      </c>
      <c r="F705">
        <v>9.40089098058145E-2</v>
      </c>
    </row>
    <row r="706" spans="1:6">
      <c r="A706" t="s">
        <v>16</v>
      </c>
      <c r="B706" t="s">
        <v>10</v>
      </c>
      <c r="C706" t="s">
        <v>17</v>
      </c>
      <c r="D706">
        <v>198882</v>
      </c>
      <c r="E706">
        <v>49788.75</v>
      </c>
      <c r="F706">
        <v>0.25034316831085801</v>
      </c>
    </row>
    <row r="707" spans="1:6">
      <c r="A707" t="s">
        <v>16</v>
      </c>
      <c r="B707" t="s">
        <v>10</v>
      </c>
      <c r="C707" t="s">
        <v>17</v>
      </c>
      <c r="D707">
        <v>198882</v>
      </c>
      <c r="E707">
        <v>49026.75</v>
      </c>
      <c r="F707">
        <v>0.24651175068633699</v>
      </c>
    </row>
    <row r="708" spans="1:6">
      <c r="A708" t="s">
        <v>16</v>
      </c>
      <c r="B708" t="s">
        <v>10</v>
      </c>
      <c r="C708" t="s">
        <v>17</v>
      </c>
      <c r="D708">
        <v>198882</v>
      </c>
      <c r="E708">
        <v>1613.78</v>
      </c>
      <c r="F708">
        <v>8.1142587061674796E-3</v>
      </c>
    </row>
    <row r="709" spans="1:6">
      <c r="A709" t="s">
        <v>16</v>
      </c>
      <c r="B709" t="s">
        <v>10</v>
      </c>
      <c r="C709" t="s">
        <v>17</v>
      </c>
      <c r="D709">
        <v>198882</v>
      </c>
      <c r="E709">
        <v>49026.66</v>
      </c>
      <c r="F709">
        <v>0.24651129815669601</v>
      </c>
    </row>
    <row r="710" spans="1:6">
      <c r="A710" t="s">
        <v>16</v>
      </c>
      <c r="B710" t="s">
        <v>4</v>
      </c>
      <c r="C710" t="s">
        <v>17</v>
      </c>
      <c r="D710">
        <v>12900</v>
      </c>
      <c r="E710">
        <v>8117.5</v>
      </c>
      <c r="F710">
        <v>0.62926356589147303</v>
      </c>
    </row>
    <row r="711" spans="1:6">
      <c r="A711" t="s">
        <v>16</v>
      </c>
      <c r="B711" t="s">
        <v>4</v>
      </c>
      <c r="C711" t="s">
        <v>17</v>
      </c>
      <c r="D711">
        <v>12900</v>
      </c>
      <c r="E711">
        <v>21614.86</v>
      </c>
      <c r="F711">
        <v>1.67557054263566</v>
      </c>
    </row>
    <row r="712" spans="1:6">
      <c r="A712" t="s">
        <v>16</v>
      </c>
      <c r="B712" t="s">
        <v>4</v>
      </c>
      <c r="C712" t="s">
        <v>17</v>
      </c>
      <c r="D712">
        <v>12900</v>
      </c>
      <c r="E712">
        <v>60990.71</v>
      </c>
      <c r="F712">
        <v>4.7279620155038797</v>
      </c>
    </row>
    <row r="713" spans="1:6">
      <c r="A713" t="s">
        <v>16</v>
      </c>
      <c r="B713" t="s">
        <v>4</v>
      </c>
      <c r="C713" t="s">
        <v>17</v>
      </c>
      <c r="D713">
        <v>12900</v>
      </c>
      <c r="E713">
        <v>423.9</v>
      </c>
      <c r="F713">
        <v>3.2860465116279103E-2</v>
      </c>
    </row>
    <row r="714" spans="1:6">
      <c r="A714" t="s">
        <v>16</v>
      </c>
      <c r="B714" t="s">
        <v>4</v>
      </c>
      <c r="C714" t="s">
        <v>17</v>
      </c>
      <c r="D714">
        <v>12900</v>
      </c>
      <c r="E714">
        <v>105.98</v>
      </c>
      <c r="F714">
        <v>8.2155038759689908E-3</v>
      </c>
    </row>
    <row r="715" spans="1:6">
      <c r="A715" t="s">
        <v>16</v>
      </c>
      <c r="B715" t="s">
        <v>4</v>
      </c>
      <c r="C715" t="s">
        <v>17</v>
      </c>
      <c r="D715">
        <v>12900</v>
      </c>
      <c r="E715">
        <v>1897.66</v>
      </c>
      <c r="F715">
        <v>0.14710542635658899</v>
      </c>
    </row>
    <row r="716" spans="1:6">
      <c r="A716" t="s">
        <v>16</v>
      </c>
      <c r="B716" t="s">
        <v>4</v>
      </c>
      <c r="C716" t="s">
        <v>17</v>
      </c>
      <c r="D716">
        <v>12900</v>
      </c>
      <c r="E716">
        <v>474.42</v>
      </c>
      <c r="F716">
        <v>3.6776744186046498E-2</v>
      </c>
    </row>
    <row r="717" spans="1:6">
      <c r="A717" t="s">
        <v>16</v>
      </c>
      <c r="B717" t="s">
        <v>4</v>
      </c>
      <c r="C717" t="s">
        <v>17</v>
      </c>
      <c r="D717">
        <v>12900</v>
      </c>
      <c r="E717">
        <v>44063.25</v>
      </c>
      <c r="F717">
        <v>3.4157558139534898</v>
      </c>
    </row>
    <row r="718" spans="1:6">
      <c r="A718" t="s">
        <v>16</v>
      </c>
      <c r="B718" t="s">
        <v>4</v>
      </c>
      <c r="C718" t="s">
        <v>17</v>
      </c>
      <c r="D718">
        <v>12900</v>
      </c>
      <c r="E718">
        <v>15899.07</v>
      </c>
      <c r="F718">
        <v>1.2324860465116301</v>
      </c>
    </row>
    <row r="719" spans="1:6">
      <c r="A719" t="s">
        <v>16</v>
      </c>
      <c r="B719" t="s">
        <v>4</v>
      </c>
      <c r="C719" t="s">
        <v>17</v>
      </c>
      <c r="D719">
        <v>12900</v>
      </c>
      <c r="E719">
        <v>3974.77</v>
      </c>
      <c r="F719">
        <v>0.30812170542635697</v>
      </c>
    </row>
    <row r="720" spans="1:6">
      <c r="A720" t="s">
        <v>16</v>
      </c>
      <c r="B720" t="s">
        <v>4</v>
      </c>
      <c r="C720" t="s">
        <v>17</v>
      </c>
      <c r="D720">
        <v>12900</v>
      </c>
      <c r="E720">
        <v>6120.48</v>
      </c>
      <c r="F720">
        <v>0.47445581395348801</v>
      </c>
    </row>
    <row r="721" spans="1:6">
      <c r="A721" t="s">
        <v>16</v>
      </c>
      <c r="B721" t="s">
        <v>4</v>
      </c>
      <c r="C721" t="s">
        <v>17</v>
      </c>
      <c r="D721">
        <v>12900</v>
      </c>
      <c r="E721">
        <v>1530.12</v>
      </c>
      <c r="F721">
        <v>0.118613953488372</v>
      </c>
    </row>
    <row r="722" spans="1:6">
      <c r="A722" t="s">
        <v>16</v>
      </c>
      <c r="B722" t="s">
        <v>4</v>
      </c>
      <c r="C722" t="s">
        <v>17</v>
      </c>
      <c r="D722">
        <v>12900</v>
      </c>
      <c r="E722">
        <v>32171.200000000001</v>
      </c>
      <c r="F722">
        <v>2.4938914728682202</v>
      </c>
    </row>
    <row r="723" spans="1:6">
      <c r="A723" t="s">
        <v>16</v>
      </c>
      <c r="B723" t="s">
        <v>4</v>
      </c>
      <c r="C723" t="s">
        <v>17</v>
      </c>
      <c r="D723">
        <v>12900</v>
      </c>
      <c r="E723">
        <v>8042.8</v>
      </c>
      <c r="F723">
        <v>0.62347286821705405</v>
      </c>
    </row>
    <row r="724" spans="1:6">
      <c r="A724" t="s">
        <v>16</v>
      </c>
      <c r="B724" t="s">
        <v>4</v>
      </c>
      <c r="C724" t="s">
        <v>17</v>
      </c>
      <c r="D724">
        <v>12900</v>
      </c>
      <c r="E724">
        <v>2925</v>
      </c>
      <c r="F724">
        <v>0.226744186046512</v>
      </c>
    </row>
    <row r="725" spans="1:6">
      <c r="A725" t="s">
        <v>16</v>
      </c>
      <c r="B725" t="s">
        <v>4</v>
      </c>
      <c r="C725" t="s">
        <v>17</v>
      </c>
      <c r="D725">
        <v>12900</v>
      </c>
      <c r="E725">
        <v>731.25</v>
      </c>
      <c r="F725">
        <v>5.6686046511627897E-2</v>
      </c>
    </row>
    <row r="726" spans="1:6">
      <c r="A726" t="s">
        <v>16</v>
      </c>
      <c r="B726" t="s">
        <v>4</v>
      </c>
      <c r="C726" t="s">
        <v>17</v>
      </c>
      <c r="D726">
        <v>12900</v>
      </c>
      <c r="E726">
        <v>627</v>
      </c>
      <c r="F726">
        <v>4.8604651162790703E-2</v>
      </c>
    </row>
    <row r="727" spans="1:6">
      <c r="A727" t="s">
        <v>16</v>
      </c>
      <c r="B727" t="s">
        <v>4</v>
      </c>
      <c r="C727" t="s">
        <v>17</v>
      </c>
      <c r="D727">
        <v>12900</v>
      </c>
      <c r="E727">
        <v>156.75</v>
      </c>
      <c r="F727">
        <v>1.21511627906977E-2</v>
      </c>
    </row>
    <row r="728" spans="1:6">
      <c r="A728" t="s">
        <v>16</v>
      </c>
      <c r="B728" t="s">
        <v>4</v>
      </c>
      <c r="C728" t="s">
        <v>17</v>
      </c>
      <c r="D728">
        <v>12900</v>
      </c>
      <c r="E728">
        <v>1186</v>
      </c>
      <c r="F728">
        <v>9.1937984496124003E-2</v>
      </c>
    </row>
    <row r="729" spans="1:6">
      <c r="A729" t="s">
        <v>16</v>
      </c>
      <c r="B729" t="s">
        <v>4</v>
      </c>
      <c r="C729" t="s">
        <v>17</v>
      </c>
      <c r="D729">
        <v>12900</v>
      </c>
      <c r="E729">
        <v>465.9</v>
      </c>
      <c r="F729">
        <v>3.6116279069767401E-2</v>
      </c>
    </row>
    <row r="730" spans="1:6">
      <c r="A730" t="s">
        <v>16</v>
      </c>
      <c r="B730" t="s">
        <v>4</v>
      </c>
      <c r="C730" t="s">
        <v>17</v>
      </c>
      <c r="D730">
        <v>12900</v>
      </c>
      <c r="E730">
        <v>116.48</v>
      </c>
      <c r="F730">
        <v>9.0294573643410897E-3</v>
      </c>
    </row>
    <row r="731" spans="1:6">
      <c r="A731" t="s">
        <v>16</v>
      </c>
      <c r="B731" t="s">
        <v>4</v>
      </c>
      <c r="C731" t="s">
        <v>17</v>
      </c>
      <c r="D731">
        <v>12900</v>
      </c>
      <c r="E731">
        <v>3456.13</v>
      </c>
      <c r="F731">
        <v>0.26791705426356599</v>
      </c>
    </row>
    <row r="732" spans="1:6">
      <c r="A732" t="s">
        <v>16</v>
      </c>
      <c r="B732" t="s">
        <v>10</v>
      </c>
      <c r="C732" t="s">
        <v>17</v>
      </c>
      <c r="D732">
        <v>198882</v>
      </c>
      <c r="E732">
        <v>0</v>
      </c>
      <c r="F732">
        <v>0</v>
      </c>
    </row>
    <row r="733" spans="1:6">
      <c r="A733" t="s">
        <v>16</v>
      </c>
      <c r="B733" t="s">
        <v>4</v>
      </c>
      <c r="C733" t="s">
        <v>17</v>
      </c>
      <c r="D733">
        <v>12900</v>
      </c>
      <c r="E733">
        <v>976.81</v>
      </c>
      <c r="F733">
        <v>7.5721705426356603E-2</v>
      </c>
    </row>
    <row r="734" spans="1:6">
      <c r="A734" t="s">
        <v>16</v>
      </c>
      <c r="B734" t="s">
        <v>10</v>
      </c>
      <c r="C734" t="s">
        <v>17</v>
      </c>
      <c r="D734">
        <v>198882</v>
      </c>
      <c r="E734">
        <v>26250</v>
      </c>
      <c r="F734">
        <v>0.13198781186834399</v>
      </c>
    </row>
    <row r="735" spans="1:6">
      <c r="A735" t="s">
        <v>16</v>
      </c>
      <c r="B735" t="s">
        <v>10</v>
      </c>
      <c r="C735" t="s">
        <v>17</v>
      </c>
      <c r="D735">
        <v>198882</v>
      </c>
      <c r="E735">
        <v>22245.75</v>
      </c>
      <c r="F735">
        <v>0.111854013937913</v>
      </c>
    </row>
    <row r="736" spans="1:6">
      <c r="A736" t="s">
        <v>16</v>
      </c>
      <c r="B736" t="s">
        <v>10</v>
      </c>
      <c r="C736" t="s">
        <v>17</v>
      </c>
      <c r="D736">
        <v>198882</v>
      </c>
      <c r="E736">
        <v>3346.95</v>
      </c>
      <c r="F736">
        <v>1.68288231212478E-2</v>
      </c>
    </row>
    <row r="737" spans="1:6">
      <c r="A737" t="s">
        <v>16</v>
      </c>
      <c r="B737" t="s">
        <v>4</v>
      </c>
      <c r="C737" t="s">
        <v>17</v>
      </c>
      <c r="D737">
        <v>12900</v>
      </c>
      <c r="E737">
        <v>0</v>
      </c>
      <c r="F737">
        <v>0</v>
      </c>
    </row>
    <row r="738" spans="1:6">
      <c r="A738" t="s">
        <v>16</v>
      </c>
      <c r="B738" t="s">
        <v>4</v>
      </c>
      <c r="C738" t="s">
        <v>17</v>
      </c>
      <c r="D738">
        <v>12900</v>
      </c>
      <c r="E738">
        <v>0</v>
      </c>
      <c r="F738">
        <v>0</v>
      </c>
    </row>
    <row r="739" spans="1:6">
      <c r="A739" t="s">
        <v>16</v>
      </c>
      <c r="B739" t="s">
        <v>4</v>
      </c>
      <c r="C739" t="s">
        <v>17</v>
      </c>
      <c r="D739">
        <v>12900</v>
      </c>
      <c r="E739">
        <v>19910.88</v>
      </c>
      <c r="F739">
        <v>1.5434790697674401</v>
      </c>
    </row>
    <row r="740" spans="1:6">
      <c r="A740" t="s">
        <v>16</v>
      </c>
      <c r="B740" t="s">
        <v>4</v>
      </c>
      <c r="C740" t="s">
        <v>17</v>
      </c>
      <c r="D740">
        <v>12900</v>
      </c>
      <c r="E740">
        <v>2139.63</v>
      </c>
      <c r="F740">
        <v>0.16586279069767401</v>
      </c>
    </row>
    <row r="741" spans="1:6">
      <c r="A741" t="s">
        <v>16</v>
      </c>
      <c r="B741" t="s">
        <v>4</v>
      </c>
      <c r="C741" t="s">
        <v>17</v>
      </c>
      <c r="D741">
        <v>12900</v>
      </c>
      <c r="E741">
        <v>20814.38</v>
      </c>
      <c r="F741">
        <v>1.61351782945736</v>
      </c>
    </row>
    <row r="742" spans="1:6">
      <c r="A742" t="s">
        <v>16</v>
      </c>
      <c r="B742" t="s">
        <v>4</v>
      </c>
      <c r="C742" t="s">
        <v>17</v>
      </c>
      <c r="D742">
        <v>12900</v>
      </c>
      <c r="E742">
        <v>126225</v>
      </c>
      <c r="F742">
        <v>9.78488372093023</v>
      </c>
    </row>
    <row r="743" spans="1:6">
      <c r="A743" t="s">
        <v>16</v>
      </c>
      <c r="B743" t="s">
        <v>4</v>
      </c>
      <c r="C743" t="s">
        <v>17</v>
      </c>
      <c r="D743">
        <v>12900</v>
      </c>
      <c r="E743">
        <v>63112.5</v>
      </c>
      <c r="F743">
        <v>4.8924418604651203</v>
      </c>
    </row>
    <row r="744" spans="1:6">
      <c r="A744" t="s">
        <v>16</v>
      </c>
      <c r="B744" t="s">
        <v>4</v>
      </c>
      <c r="C744" t="s">
        <v>17</v>
      </c>
      <c r="D744">
        <v>12900</v>
      </c>
      <c r="E744">
        <v>148500</v>
      </c>
      <c r="F744">
        <v>11.511627906976701</v>
      </c>
    </row>
    <row r="745" spans="1:6">
      <c r="A745" t="s">
        <v>16</v>
      </c>
      <c r="B745" t="s">
        <v>3</v>
      </c>
      <c r="C745" t="s">
        <v>17</v>
      </c>
      <c r="D745">
        <v>1500000</v>
      </c>
      <c r="E745">
        <v>39762.71</v>
      </c>
      <c r="F745">
        <v>2.65084733333333E-2</v>
      </c>
    </row>
    <row r="746" spans="1:6">
      <c r="A746" t="s">
        <v>16</v>
      </c>
      <c r="B746" t="s">
        <v>2</v>
      </c>
      <c r="C746" t="s">
        <v>19</v>
      </c>
      <c r="D746">
        <v>129000</v>
      </c>
      <c r="E746">
        <v>28050</v>
      </c>
      <c r="F746">
        <v>0.21744186046511599</v>
      </c>
    </row>
    <row r="747" spans="1:6">
      <c r="A747" t="s">
        <v>16</v>
      </c>
      <c r="B747" t="s">
        <v>2</v>
      </c>
      <c r="C747" t="s">
        <v>19</v>
      </c>
      <c r="D747">
        <v>129000</v>
      </c>
      <c r="E747">
        <v>56100</v>
      </c>
      <c r="F747">
        <v>0.43488372093023298</v>
      </c>
    </row>
    <row r="748" spans="1:6">
      <c r="A748" t="s">
        <v>16</v>
      </c>
      <c r="B748" t="s">
        <v>2</v>
      </c>
      <c r="C748" t="s">
        <v>19</v>
      </c>
      <c r="D748">
        <v>129000</v>
      </c>
      <c r="E748">
        <v>56100</v>
      </c>
      <c r="F748">
        <v>0.43488372093023298</v>
      </c>
    </row>
    <row r="749" spans="1:6">
      <c r="A749" t="s">
        <v>16</v>
      </c>
      <c r="B749" t="s">
        <v>2</v>
      </c>
      <c r="C749" t="s">
        <v>19</v>
      </c>
      <c r="D749">
        <v>129000</v>
      </c>
      <c r="E749">
        <v>14025</v>
      </c>
      <c r="F749">
        <v>0.10872093023255799</v>
      </c>
    </row>
    <row r="750" spans="1:6">
      <c r="A750" t="s">
        <v>16</v>
      </c>
      <c r="B750" t="s">
        <v>2</v>
      </c>
      <c r="C750" t="s">
        <v>19</v>
      </c>
      <c r="D750">
        <v>129000</v>
      </c>
      <c r="E750">
        <v>14025</v>
      </c>
      <c r="F750">
        <v>0.10872093023255799</v>
      </c>
    </row>
    <row r="751" spans="1:6">
      <c r="A751" t="s">
        <v>16</v>
      </c>
      <c r="B751" t="s">
        <v>3</v>
      </c>
      <c r="C751" t="s">
        <v>17</v>
      </c>
      <c r="D751">
        <v>1500000</v>
      </c>
      <c r="E751">
        <v>74250</v>
      </c>
      <c r="F751">
        <v>4.9500000000000002E-2</v>
      </c>
    </row>
    <row r="752" spans="1:6">
      <c r="A752" t="s">
        <v>16</v>
      </c>
      <c r="B752" t="s">
        <v>5</v>
      </c>
      <c r="C752" t="s">
        <v>18</v>
      </c>
      <c r="D752">
        <v>500000</v>
      </c>
      <c r="E752">
        <v>117812.5</v>
      </c>
      <c r="F752">
        <v>0.235625</v>
      </c>
    </row>
    <row r="753" spans="1:6">
      <c r="A753" t="s">
        <v>16</v>
      </c>
      <c r="B753" t="s">
        <v>5</v>
      </c>
      <c r="C753" t="s">
        <v>17</v>
      </c>
      <c r="D753">
        <v>500000</v>
      </c>
      <c r="E753">
        <v>115625</v>
      </c>
      <c r="F753">
        <v>0.23125000000000001</v>
      </c>
    </row>
    <row r="754" spans="1:6">
      <c r="A754" t="s">
        <v>16</v>
      </c>
      <c r="B754" t="s">
        <v>3</v>
      </c>
      <c r="C754" t="s">
        <v>17</v>
      </c>
      <c r="D754">
        <v>1500000</v>
      </c>
      <c r="E754">
        <v>10427</v>
      </c>
      <c r="F754">
        <v>6.9513333333333302E-3</v>
      </c>
    </row>
    <row r="755" spans="1:6">
      <c r="A755" t="s">
        <v>16</v>
      </c>
      <c r="B755" t="s">
        <v>4</v>
      </c>
      <c r="C755" t="s">
        <v>17</v>
      </c>
      <c r="D755">
        <v>12900</v>
      </c>
      <c r="E755">
        <v>1772.75</v>
      </c>
      <c r="F755">
        <v>0.137422480620155</v>
      </c>
    </row>
    <row r="756" spans="1:6">
      <c r="A756" t="s">
        <v>16</v>
      </c>
      <c r="B756" t="s">
        <v>4</v>
      </c>
      <c r="C756" t="s">
        <v>17</v>
      </c>
      <c r="D756">
        <v>12900</v>
      </c>
      <c r="E756">
        <v>2970</v>
      </c>
      <c r="F756">
        <v>0.230232558139535</v>
      </c>
    </row>
    <row r="757" spans="1:6">
      <c r="A757" t="s">
        <v>16</v>
      </c>
      <c r="B757" t="s">
        <v>4</v>
      </c>
      <c r="C757" t="s">
        <v>17</v>
      </c>
      <c r="D757">
        <v>12900</v>
      </c>
      <c r="E757">
        <v>5610</v>
      </c>
      <c r="F757">
        <v>0.43488372093023298</v>
      </c>
    </row>
    <row r="758" spans="1:6">
      <c r="A758" t="s">
        <v>16</v>
      </c>
      <c r="B758" t="s">
        <v>4</v>
      </c>
      <c r="C758" t="s">
        <v>17</v>
      </c>
      <c r="D758">
        <v>12900</v>
      </c>
      <c r="E758">
        <v>1980</v>
      </c>
      <c r="F758">
        <v>0.15348837209302299</v>
      </c>
    </row>
    <row r="759" spans="1:6">
      <c r="A759" t="s">
        <v>16</v>
      </c>
      <c r="B759" t="s">
        <v>4</v>
      </c>
      <c r="C759" t="s">
        <v>17</v>
      </c>
      <c r="D759">
        <v>12900</v>
      </c>
      <c r="E759">
        <v>3861.25</v>
      </c>
      <c r="F759">
        <v>0.299321705426357</v>
      </c>
    </row>
    <row r="760" spans="1:6">
      <c r="A760" t="s">
        <v>16</v>
      </c>
      <c r="B760" t="s">
        <v>4</v>
      </c>
      <c r="C760" t="s">
        <v>17</v>
      </c>
      <c r="D760">
        <v>12900</v>
      </c>
      <c r="E760">
        <v>13036.5</v>
      </c>
      <c r="F760">
        <v>1.0105813953488401</v>
      </c>
    </row>
    <row r="761" spans="1:6">
      <c r="A761" t="s">
        <v>16</v>
      </c>
      <c r="B761" t="s">
        <v>4</v>
      </c>
      <c r="C761" t="s">
        <v>17</v>
      </c>
      <c r="D761">
        <v>12900</v>
      </c>
      <c r="E761">
        <v>8194.25</v>
      </c>
      <c r="F761">
        <v>0.63521317829457402</v>
      </c>
    </row>
    <row r="762" spans="1:6">
      <c r="A762" t="s">
        <v>16</v>
      </c>
      <c r="B762" t="s">
        <v>4</v>
      </c>
      <c r="C762" t="s">
        <v>17</v>
      </c>
      <c r="D762">
        <v>12900</v>
      </c>
      <c r="E762">
        <v>8580</v>
      </c>
      <c r="F762">
        <v>0.665116279069767</v>
      </c>
    </row>
    <row r="763" spans="1:6">
      <c r="A763" t="s">
        <v>16</v>
      </c>
      <c r="B763" t="s">
        <v>4</v>
      </c>
      <c r="C763" t="s">
        <v>17</v>
      </c>
      <c r="D763">
        <v>12900</v>
      </c>
      <c r="E763">
        <v>4579</v>
      </c>
      <c r="F763">
        <v>0.35496124031007797</v>
      </c>
    </row>
    <row r="764" spans="1:6">
      <c r="A764" t="s">
        <v>16</v>
      </c>
      <c r="B764" t="s">
        <v>4</v>
      </c>
      <c r="C764" t="s">
        <v>17</v>
      </c>
      <c r="D764">
        <v>12900</v>
      </c>
      <c r="E764">
        <v>3330</v>
      </c>
      <c r="F764">
        <v>0.25813953488372099</v>
      </c>
    </row>
    <row r="765" spans="1:6">
      <c r="A765" t="s">
        <v>16</v>
      </c>
      <c r="B765" t="s">
        <v>4</v>
      </c>
      <c r="C765" t="s">
        <v>17</v>
      </c>
      <c r="D765">
        <v>12900</v>
      </c>
      <c r="E765">
        <v>8625.3799999999992</v>
      </c>
      <c r="F765">
        <v>0.66863410852713201</v>
      </c>
    </row>
    <row r="766" spans="1:6">
      <c r="A766" t="s">
        <v>16</v>
      </c>
      <c r="B766" t="s">
        <v>3</v>
      </c>
      <c r="C766" t="s">
        <v>19</v>
      </c>
      <c r="D766">
        <v>250000</v>
      </c>
      <c r="E766">
        <v>150.65</v>
      </c>
      <c r="F766">
        <v>6.0260000000000001E-4</v>
      </c>
    </row>
    <row r="767" spans="1:6">
      <c r="A767" t="s">
        <v>16</v>
      </c>
      <c r="B767" t="s">
        <v>5</v>
      </c>
      <c r="C767" t="s">
        <v>18</v>
      </c>
      <c r="D767">
        <v>500000</v>
      </c>
      <c r="E767">
        <v>115173.38</v>
      </c>
      <c r="F767">
        <v>0.23034676000000001</v>
      </c>
    </row>
    <row r="768" spans="1:6">
      <c r="A768" t="s">
        <v>16</v>
      </c>
      <c r="B768" t="s">
        <v>3</v>
      </c>
      <c r="C768" t="s">
        <v>17</v>
      </c>
      <c r="D768">
        <v>1500000</v>
      </c>
      <c r="E768">
        <v>42900</v>
      </c>
      <c r="F768">
        <v>2.86E-2</v>
      </c>
    </row>
    <row r="769" spans="1:6">
      <c r="A769" t="s">
        <v>16</v>
      </c>
      <c r="B769" t="s">
        <v>3</v>
      </c>
      <c r="C769" t="s">
        <v>17</v>
      </c>
      <c r="D769">
        <v>1500000</v>
      </c>
      <c r="E769">
        <v>52800</v>
      </c>
      <c r="F769">
        <v>3.5200000000000002E-2</v>
      </c>
    </row>
    <row r="770" spans="1:6">
      <c r="A770" t="s">
        <v>16</v>
      </c>
      <c r="B770" t="s">
        <v>3</v>
      </c>
      <c r="C770" t="s">
        <v>17</v>
      </c>
      <c r="D770">
        <v>1500000</v>
      </c>
      <c r="E770">
        <v>44130.41</v>
      </c>
      <c r="F770">
        <v>2.9420273333333299E-2</v>
      </c>
    </row>
    <row r="771" spans="1:6">
      <c r="A771" t="s">
        <v>16</v>
      </c>
      <c r="B771" t="s">
        <v>10</v>
      </c>
      <c r="C771" t="s">
        <v>17</v>
      </c>
      <c r="D771">
        <v>198882</v>
      </c>
      <c r="E771">
        <v>156000</v>
      </c>
      <c r="F771">
        <v>0.78438471053187298</v>
      </c>
    </row>
    <row r="772" spans="1:6">
      <c r="A772" t="s">
        <v>16</v>
      </c>
      <c r="B772" t="s">
        <v>10</v>
      </c>
      <c r="C772" t="s">
        <v>17</v>
      </c>
      <c r="D772">
        <v>198882</v>
      </c>
      <c r="E772">
        <v>5253.23</v>
      </c>
      <c r="F772">
        <v>2.6413803159662502E-2</v>
      </c>
    </row>
    <row r="773" spans="1:6">
      <c r="A773" t="s">
        <v>16</v>
      </c>
      <c r="B773" t="s">
        <v>10</v>
      </c>
      <c r="C773" t="s">
        <v>17</v>
      </c>
      <c r="D773">
        <v>198882</v>
      </c>
      <c r="E773">
        <v>6769.65</v>
      </c>
      <c r="F773">
        <v>3.4038525356744197E-2</v>
      </c>
    </row>
    <row r="774" spans="1:6">
      <c r="A774" t="s">
        <v>16</v>
      </c>
      <c r="B774" t="s">
        <v>10</v>
      </c>
      <c r="C774" t="s">
        <v>17</v>
      </c>
      <c r="D774">
        <v>198882</v>
      </c>
      <c r="E774">
        <v>8961.98</v>
      </c>
      <c r="F774">
        <v>4.5061795436489999E-2</v>
      </c>
    </row>
    <row r="775" spans="1:6">
      <c r="A775" t="s">
        <v>16</v>
      </c>
      <c r="B775" t="s">
        <v>10</v>
      </c>
      <c r="C775" t="s">
        <v>17</v>
      </c>
      <c r="D775">
        <v>198882</v>
      </c>
      <c r="E775">
        <v>64155.3</v>
      </c>
      <c r="F775">
        <v>0.32257972063836798</v>
      </c>
    </row>
    <row r="776" spans="1:6">
      <c r="A776" t="s">
        <v>16</v>
      </c>
      <c r="B776" t="s">
        <v>10</v>
      </c>
      <c r="C776" t="s">
        <v>17</v>
      </c>
      <c r="D776">
        <v>198882</v>
      </c>
      <c r="E776">
        <v>5404.95</v>
      </c>
      <c r="F776">
        <v>2.7176667571725901E-2</v>
      </c>
    </row>
    <row r="777" spans="1:6">
      <c r="A777" t="s">
        <v>16</v>
      </c>
      <c r="B777" t="s">
        <v>10</v>
      </c>
      <c r="C777" t="s">
        <v>17</v>
      </c>
      <c r="D777">
        <v>198882</v>
      </c>
      <c r="E777">
        <v>5550</v>
      </c>
      <c r="F777">
        <v>2.7905994509306999E-2</v>
      </c>
    </row>
    <row r="778" spans="1:6">
      <c r="A778" t="s">
        <v>16</v>
      </c>
      <c r="B778" t="s">
        <v>4</v>
      </c>
      <c r="C778" t="s">
        <v>19</v>
      </c>
      <c r="D778">
        <v>12365300</v>
      </c>
      <c r="E778">
        <v>1501.88</v>
      </c>
      <c r="F778">
        <v>1.21459244822204E-4</v>
      </c>
    </row>
    <row r="779" spans="1:6">
      <c r="A779" t="s">
        <v>16</v>
      </c>
      <c r="B779" t="s">
        <v>4</v>
      </c>
      <c r="C779" t="s">
        <v>19</v>
      </c>
      <c r="D779">
        <v>12365300</v>
      </c>
      <c r="E779">
        <v>21157.34</v>
      </c>
      <c r="F779">
        <v>1.7110252076375E-3</v>
      </c>
    </row>
    <row r="780" spans="1:6">
      <c r="A780" t="s">
        <v>16</v>
      </c>
      <c r="B780" t="s">
        <v>4</v>
      </c>
      <c r="C780" t="s">
        <v>19</v>
      </c>
      <c r="D780">
        <v>12365300</v>
      </c>
      <c r="E780">
        <v>12019.2</v>
      </c>
      <c r="F780">
        <v>9.7201038389687299E-4</v>
      </c>
    </row>
    <row r="781" spans="1:6">
      <c r="A781" t="s">
        <v>16</v>
      </c>
      <c r="B781" t="s">
        <v>4</v>
      </c>
      <c r="C781" t="s">
        <v>17</v>
      </c>
      <c r="D781">
        <v>12900</v>
      </c>
      <c r="E781">
        <v>7324.12</v>
      </c>
      <c r="F781">
        <v>0.56776124031007802</v>
      </c>
    </row>
    <row r="782" spans="1:6">
      <c r="A782" t="s">
        <v>16</v>
      </c>
      <c r="B782" t="s">
        <v>4</v>
      </c>
      <c r="C782" t="s">
        <v>17</v>
      </c>
      <c r="D782">
        <v>12900</v>
      </c>
      <c r="E782">
        <v>19316.669999999998</v>
      </c>
      <c r="F782">
        <v>1.49741627906977</v>
      </c>
    </row>
    <row r="783" spans="1:6">
      <c r="A783" t="s">
        <v>16</v>
      </c>
      <c r="B783" t="s">
        <v>10</v>
      </c>
      <c r="C783" t="s">
        <v>17</v>
      </c>
      <c r="D783">
        <v>198882</v>
      </c>
      <c r="E783">
        <v>23115.200000000001</v>
      </c>
      <c r="F783">
        <v>0.116225701672348</v>
      </c>
    </row>
    <row r="784" spans="1:6">
      <c r="A784" t="s">
        <v>16</v>
      </c>
      <c r="B784" t="s">
        <v>10</v>
      </c>
      <c r="C784" t="s">
        <v>17</v>
      </c>
      <c r="D784">
        <v>198882</v>
      </c>
      <c r="E784">
        <v>25336.44</v>
      </c>
      <c r="F784">
        <v>0.12739433432889899</v>
      </c>
    </row>
    <row r="785" spans="1:6">
      <c r="A785" t="s">
        <v>16</v>
      </c>
      <c r="B785" t="s">
        <v>10</v>
      </c>
      <c r="C785" t="s">
        <v>17</v>
      </c>
      <c r="D785">
        <v>198882</v>
      </c>
      <c r="E785">
        <v>12699.7</v>
      </c>
      <c r="F785">
        <v>6.3855451976548905E-2</v>
      </c>
    </row>
    <row r="786" spans="1:6">
      <c r="A786" t="s">
        <v>16</v>
      </c>
      <c r="B786" t="s">
        <v>10</v>
      </c>
      <c r="C786" t="s">
        <v>17</v>
      </c>
      <c r="D786">
        <v>198882</v>
      </c>
    </row>
    <row r="787" spans="1:6">
      <c r="A787" t="s">
        <v>16</v>
      </c>
      <c r="B787" t="s">
        <v>10</v>
      </c>
      <c r="C787" t="s">
        <v>17</v>
      </c>
      <c r="D787">
        <v>198882</v>
      </c>
      <c r="E787">
        <v>177405.38</v>
      </c>
      <c r="F787">
        <v>0.89201325409036503</v>
      </c>
    </row>
    <row r="788" spans="1:6">
      <c r="A788" t="s">
        <v>16</v>
      </c>
      <c r="B788" t="s">
        <v>10</v>
      </c>
      <c r="C788" t="s">
        <v>17</v>
      </c>
      <c r="D788">
        <v>198882</v>
      </c>
    </row>
    <row r="789" spans="1:6">
      <c r="A789" t="s">
        <v>16</v>
      </c>
      <c r="B789" t="s">
        <v>10</v>
      </c>
      <c r="C789" t="s">
        <v>17</v>
      </c>
      <c r="D789">
        <v>198882</v>
      </c>
    </row>
    <row r="790" spans="1:6">
      <c r="A790" t="s">
        <v>16</v>
      </c>
      <c r="B790" t="s">
        <v>10</v>
      </c>
      <c r="C790" t="s">
        <v>17</v>
      </c>
      <c r="D790">
        <v>198882</v>
      </c>
    </row>
    <row r="791" spans="1:6">
      <c r="A791" t="s">
        <v>16</v>
      </c>
      <c r="B791" t="s">
        <v>10</v>
      </c>
      <c r="C791" t="s">
        <v>19</v>
      </c>
      <c r="D791">
        <v>128777</v>
      </c>
      <c r="E791">
        <v>63872.4</v>
      </c>
      <c r="F791">
        <v>0.49599229676106799</v>
      </c>
    </row>
    <row r="792" spans="1:6">
      <c r="A792" t="s">
        <v>16</v>
      </c>
      <c r="B792" t="s">
        <v>10</v>
      </c>
      <c r="C792" t="s">
        <v>19</v>
      </c>
      <c r="D792">
        <v>128777</v>
      </c>
    </row>
    <row r="793" spans="1:6">
      <c r="A793" t="s">
        <v>16</v>
      </c>
      <c r="B793" t="s">
        <v>10</v>
      </c>
      <c r="C793" t="s">
        <v>17</v>
      </c>
      <c r="D793">
        <v>198882</v>
      </c>
      <c r="E793">
        <v>11111.4</v>
      </c>
      <c r="F793">
        <v>5.5869309439768297E-2</v>
      </c>
    </row>
    <row r="794" spans="1:6">
      <c r="A794" t="s">
        <v>16</v>
      </c>
      <c r="B794" t="s">
        <v>10</v>
      </c>
      <c r="C794" t="s">
        <v>17</v>
      </c>
      <c r="D794">
        <v>198882</v>
      </c>
      <c r="E794">
        <v>329250</v>
      </c>
      <c r="F794">
        <v>1.65550426886294</v>
      </c>
    </row>
    <row r="795" spans="1:6">
      <c r="A795" t="s">
        <v>16</v>
      </c>
      <c r="B795" t="s">
        <v>10</v>
      </c>
      <c r="C795" t="s">
        <v>17</v>
      </c>
      <c r="D795">
        <v>198882</v>
      </c>
      <c r="E795">
        <v>10772.33</v>
      </c>
      <c r="F795">
        <v>5.41644291589988E-2</v>
      </c>
    </row>
    <row r="796" spans="1:6">
      <c r="A796" t="s">
        <v>16</v>
      </c>
      <c r="B796" t="s">
        <v>10</v>
      </c>
      <c r="C796" t="s">
        <v>17</v>
      </c>
      <c r="D796">
        <v>198882</v>
      </c>
      <c r="E796">
        <v>9283.0499999999993</v>
      </c>
      <c r="F796">
        <v>4.6676169789121202E-2</v>
      </c>
    </row>
    <row r="797" spans="1:6">
      <c r="A797" t="s">
        <v>16</v>
      </c>
      <c r="B797" t="s">
        <v>10</v>
      </c>
      <c r="C797" t="s">
        <v>17</v>
      </c>
      <c r="D797">
        <v>198882</v>
      </c>
      <c r="E797">
        <v>6903.45</v>
      </c>
      <c r="F797">
        <v>3.4711286089238798E-2</v>
      </c>
    </row>
    <row r="798" spans="1:6">
      <c r="A798" t="s">
        <v>16</v>
      </c>
      <c r="B798" t="s">
        <v>10</v>
      </c>
      <c r="C798" t="s">
        <v>17</v>
      </c>
      <c r="D798">
        <v>198882</v>
      </c>
      <c r="E798">
        <v>399.23</v>
      </c>
      <c r="F798">
        <v>2.0073712050361499E-3</v>
      </c>
    </row>
    <row r="799" spans="1:6">
      <c r="A799" t="s">
        <v>16</v>
      </c>
      <c r="B799" t="s">
        <v>10</v>
      </c>
      <c r="C799" t="s">
        <v>17</v>
      </c>
      <c r="D799">
        <v>198882</v>
      </c>
      <c r="E799">
        <v>6259.35</v>
      </c>
      <c r="F799">
        <v>3.1472682294023599E-2</v>
      </c>
    </row>
    <row r="800" spans="1:6">
      <c r="A800" t="s">
        <v>16</v>
      </c>
      <c r="B800" t="s">
        <v>10</v>
      </c>
      <c r="C800" t="s">
        <v>17</v>
      </c>
      <c r="D800">
        <v>198882</v>
      </c>
      <c r="E800">
        <v>7110.45</v>
      </c>
      <c r="F800">
        <v>3.5752104262829203E-2</v>
      </c>
    </row>
    <row r="801" spans="1:6">
      <c r="A801" t="s">
        <v>16</v>
      </c>
      <c r="B801" t="s">
        <v>10</v>
      </c>
      <c r="C801" t="s">
        <v>17</v>
      </c>
      <c r="D801">
        <v>198882</v>
      </c>
      <c r="E801">
        <v>5501.03</v>
      </c>
      <c r="F801">
        <v>2.7659768103699699E-2</v>
      </c>
    </row>
    <row r="802" spans="1:6">
      <c r="A802" t="s">
        <v>16</v>
      </c>
      <c r="B802" t="s">
        <v>10</v>
      </c>
      <c r="C802" t="s">
        <v>17</v>
      </c>
      <c r="D802">
        <v>198882</v>
      </c>
      <c r="E802">
        <v>24311.1</v>
      </c>
      <c r="F802">
        <v>0.122238814975714</v>
      </c>
    </row>
    <row r="803" spans="1:6">
      <c r="A803" t="s">
        <v>16</v>
      </c>
      <c r="B803" t="s">
        <v>4</v>
      </c>
      <c r="C803" t="s">
        <v>17</v>
      </c>
      <c r="D803">
        <v>12900</v>
      </c>
      <c r="E803">
        <v>42416.75</v>
      </c>
      <c r="F803">
        <v>3.2881201550387602</v>
      </c>
    </row>
    <row r="804" spans="1:6">
      <c r="A804" t="s">
        <v>16</v>
      </c>
      <c r="B804" t="s">
        <v>3</v>
      </c>
      <c r="C804" t="s">
        <v>17</v>
      </c>
      <c r="D804">
        <v>1500000</v>
      </c>
      <c r="E804">
        <v>2200</v>
      </c>
      <c r="F804">
        <v>1.4666666666666699E-3</v>
      </c>
    </row>
    <row r="805" spans="1:6">
      <c r="A805" t="s">
        <v>16</v>
      </c>
      <c r="B805" t="s">
        <v>3</v>
      </c>
      <c r="C805" t="s">
        <v>17</v>
      </c>
      <c r="D805">
        <v>1500000</v>
      </c>
      <c r="E805">
        <v>4500</v>
      </c>
      <c r="F805">
        <v>3.0000000000000001E-3</v>
      </c>
    </row>
    <row r="806" spans="1:6">
      <c r="A806" t="s">
        <v>16</v>
      </c>
      <c r="B806" t="s">
        <v>3</v>
      </c>
      <c r="C806" t="s">
        <v>17</v>
      </c>
      <c r="D806">
        <v>1500000</v>
      </c>
      <c r="E806">
        <v>2800</v>
      </c>
      <c r="F806">
        <v>1.8666666666666699E-3</v>
      </c>
    </row>
    <row r="807" spans="1:6">
      <c r="A807" t="s">
        <v>16</v>
      </c>
      <c r="B807" t="s">
        <v>3</v>
      </c>
      <c r="C807" t="s">
        <v>17</v>
      </c>
      <c r="D807">
        <v>1500000</v>
      </c>
      <c r="E807">
        <v>3241</v>
      </c>
      <c r="F807">
        <v>2.1606666666666701E-3</v>
      </c>
    </row>
    <row r="808" spans="1:6">
      <c r="A808" t="s">
        <v>16</v>
      </c>
      <c r="B808" t="s">
        <v>2</v>
      </c>
      <c r="C808" t="s">
        <v>18</v>
      </c>
      <c r="D808">
        <v>129902</v>
      </c>
      <c r="E808">
        <v>100000</v>
      </c>
      <c r="F808">
        <v>0.76981108835891698</v>
      </c>
    </row>
    <row r="809" spans="1:6">
      <c r="A809" t="s">
        <v>16</v>
      </c>
      <c r="B809" t="s">
        <v>3</v>
      </c>
      <c r="C809" t="s">
        <v>17</v>
      </c>
      <c r="D809">
        <v>1500000</v>
      </c>
      <c r="E809">
        <v>5310</v>
      </c>
      <c r="F809">
        <v>3.5400000000000002E-3</v>
      </c>
    </row>
    <row r="810" spans="1:6">
      <c r="A810" t="s">
        <v>16</v>
      </c>
      <c r="B810" t="s">
        <v>6</v>
      </c>
      <c r="C810" t="s">
        <v>18</v>
      </c>
      <c r="D810">
        <v>1000000</v>
      </c>
    </row>
    <row r="811" spans="1:6">
      <c r="A811" t="s">
        <v>16</v>
      </c>
      <c r="B811" t="s">
        <v>6</v>
      </c>
      <c r="C811" t="s">
        <v>19</v>
      </c>
      <c r="D811">
        <v>500000</v>
      </c>
    </row>
    <row r="812" spans="1:6">
      <c r="A812" t="s">
        <v>16</v>
      </c>
      <c r="B812" t="s">
        <v>21</v>
      </c>
      <c r="C812" t="s">
        <v>18</v>
      </c>
      <c r="D812">
        <v>1345000</v>
      </c>
    </row>
    <row r="813" spans="1:6">
      <c r="A813" t="s">
        <v>16</v>
      </c>
      <c r="B813" t="s">
        <v>21</v>
      </c>
      <c r="C813" t="s">
        <v>19</v>
      </c>
      <c r="D813">
        <v>170034</v>
      </c>
    </row>
    <row r="814" spans="1:6">
      <c r="A814" t="s">
        <v>16</v>
      </c>
      <c r="B814" t="s">
        <v>8</v>
      </c>
      <c r="C814" t="s">
        <v>18</v>
      </c>
      <c r="D814">
        <v>1350000</v>
      </c>
    </row>
    <row r="815" spans="1:6">
      <c r="A815" t="s">
        <v>16</v>
      </c>
      <c r="B815" t="s">
        <v>10</v>
      </c>
      <c r="C815" t="s">
        <v>18</v>
      </c>
      <c r="D815">
        <v>19888</v>
      </c>
    </row>
    <row r="816" spans="1:6">
      <c r="A816" t="s">
        <v>16</v>
      </c>
      <c r="B816" t="s">
        <v>22</v>
      </c>
      <c r="C816" t="s">
        <v>18</v>
      </c>
      <c r="D816">
        <v>12888</v>
      </c>
    </row>
    <row r="817" spans="1:4">
      <c r="A817" t="s">
        <v>16</v>
      </c>
      <c r="B817" t="s">
        <v>22</v>
      </c>
      <c r="C817" t="s">
        <v>19</v>
      </c>
      <c r="D817">
        <v>1040000</v>
      </c>
    </row>
    <row r="818" spans="1:4">
      <c r="A818" t="s">
        <v>16</v>
      </c>
      <c r="B818" t="s">
        <v>22</v>
      </c>
      <c r="C818" t="s">
        <v>17</v>
      </c>
      <c r="D818">
        <v>5010000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6EAC-A5C0-4CE4-8EE9-A0E47D3BEA2A}">
  <dimension ref="B2:I3"/>
  <sheetViews>
    <sheetView workbookViewId="0">
      <selection activeCell="I4" sqref="I4"/>
    </sheetView>
  </sheetViews>
  <sheetFormatPr defaultRowHeight="16"/>
  <cols>
    <col min="2" max="2" width="32.83203125" bestFit="1" customWidth="1"/>
    <col min="3" max="3" width="34.6640625" bestFit="1" customWidth="1"/>
  </cols>
  <sheetData>
    <row r="2" spans="2:9">
      <c r="B2" s="8" t="s">
        <v>399</v>
      </c>
      <c r="C2" s="8" t="s">
        <v>400</v>
      </c>
      <c r="D2" s="8" t="s">
        <v>401</v>
      </c>
      <c r="E2" s="8" t="s">
        <v>402</v>
      </c>
      <c r="F2" s="8" t="s">
        <v>403</v>
      </c>
      <c r="G2" s="8" t="s">
        <v>404</v>
      </c>
      <c r="H2" s="9" t="s">
        <v>23</v>
      </c>
      <c r="I2" s="9" t="s">
        <v>405</v>
      </c>
    </row>
    <row r="3" spans="2:9">
      <c r="B3">
        <f>(Helper!B3/Helper!B2)*100</f>
        <v>2.2411024674089415</v>
      </c>
      <c r="C3">
        <f>(Helper!B4/Helper!B2)*100</f>
        <v>0.63856172960013358</v>
      </c>
      <c r="D3">
        <f>(Helper!E3/Helper!E2)*100</f>
        <v>0.87446596383127106</v>
      </c>
      <c r="E3">
        <f>(Helper!E4/Helper!E2)*100</f>
        <v>0.2332787703398542</v>
      </c>
      <c r="F3" s="8">
        <f>(Helper!I3/Helper!I2)*100</f>
        <v>7.5732407243742017</v>
      </c>
      <c r="G3" s="8">
        <f>(Helper!I4/Helper!I2)*100</f>
        <v>3.7379076659473798</v>
      </c>
      <c r="H3">
        <f>GETPIVOTDATA("opportunity_id",KPI_Oppty_Status!$A$3)</f>
        <v>49</v>
      </c>
      <c r="I3">
        <f>SUM(KPI_Oppty_Status!B5:B6)</f>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051B65-4852-E94D-A925-3345370BA5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Invoice_Pivot</vt:lpstr>
      <vt:lpstr>KPI_Invoice</vt:lpstr>
      <vt:lpstr>Invoice_Clean4 (3)</vt:lpstr>
      <vt:lpstr>Invoiced_Achievement5</vt:lpstr>
      <vt:lpstr>KPI_Opportunity</vt:lpstr>
      <vt:lpstr>KPI_Oppty_Status</vt:lpstr>
      <vt:lpstr>Sheet1</vt:lpstr>
      <vt:lpstr>KPI_Stage_Revenue</vt:lpstr>
      <vt:lpstr>KPI_Oppty_Product</vt:lpstr>
      <vt:lpstr>Top_Open_Opportunities (4)</vt:lpstr>
      <vt:lpstr>KPI_Top4_Open</vt:lpstr>
      <vt:lpstr>Top_Open_Opportunities</vt:lpstr>
      <vt:lpstr>KPI_Meeting</vt:lpstr>
      <vt:lpstr>Meetings_Clean3</vt:lpstr>
      <vt:lpstr>Opportunities_Clean</vt:lpstr>
      <vt:lpstr>KPI_Achievement</vt:lpstr>
      <vt:lpstr>Helper</vt:lpstr>
      <vt:lpstr>Dashboard</vt:lpstr>
      <vt:lpstr>Achievement Summary</vt:lpstr>
      <vt:lpstr>Total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R Monish Reddy</dc:creator>
  <cp:lastModifiedBy>Ankit Gupta</cp:lastModifiedBy>
  <dcterms:created xsi:type="dcterms:W3CDTF">2025-06-27T05:31:34Z</dcterms:created>
  <dcterms:modified xsi:type="dcterms:W3CDTF">2025-07-08T05:55:13Z</dcterms:modified>
</cp:coreProperties>
</file>